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-源鳳(1141020-)\01-學士班業務\06-排課(學程)相關\03-畢業學分審查一覽表-學程總表\0-學生畢業學分審查一覽表\"/>
    </mc:Choice>
  </mc:AlternateContent>
  <xr:revisionPtr revIDLastSave="0" documentId="13_ncr:1_{50DCF8D0-87E3-4C3A-A0A7-70B0C48B9AFF}" xr6:coauthVersionLast="47" xr6:coauthVersionMax="47" xr10:uidLastSave="{00000000-0000-0000-0000-000000000000}"/>
  <bookViews>
    <workbookView xWindow="-108" yWindow="-108" windowWidth="23256" windowHeight="12456" tabRatio="652" xr2:uid="{00000000-000D-0000-FFFF-FFFF00000000}"/>
  </bookViews>
  <sheets>
    <sheet name="學號+姓名" sheetId="20" r:id="rId1"/>
    <sheet name="工業系" sheetId="15" r:id="rId2"/>
    <sheet name="資訊系" sheetId="16" r:id="rId3"/>
    <sheet name="電子系" sheetId="17" r:id="rId4"/>
    <sheet name="電機系" sheetId="18" r:id="rId5"/>
    <sheet name="電子系+電機系" sheetId="1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20" l="1"/>
  <c r="P23" i="20"/>
  <c r="L32" i="20"/>
  <c r="L4" i="20" l="1"/>
  <c r="P5" i="20"/>
  <c r="D39" i="20"/>
  <c r="E39" i="20" l="1"/>
  <c r="D34" i="20"/>
  <c r="L23" i="20"/>
  <c r="D17" i="20"/>
  <c r="L6" i="20"/>
  <c r="E4" i="20"/>
  <c r="D4" i="20"/>
  <c r="L4" i="19" l="1"/>
  <c r="K4" i="19"/>
  <c r="J4" i="19"/>
  <c r="E4" i="19"/>
  <c r="D4" i="19"/>
  <c r="C4" i="19"/>
  <c r="L4" i="18"/>
  <c r="K4" i="18"/>
  <c r="J4" i="18"/>
  <c r="E4" i="18"/>
  <c r="D4" i="18"/>
  <c r="C4" i="18"/>
  <c r="L4" i="17"/>
  <c r="K4" i="17"/>
  <c r="J4" i="17"/>
  <c r="E4" i="17"/>
  <c r="D4" i="17"/>
  <c r="C4" i="17"/>
  <c r="R21" i="16"/>
  <c r="Q21" i="16"/>
  <c r="K21" i="16"/>
  <c r="J21" i="16"/>
  <c r="D21" i="16"/>
  <c r="C21" i="16"/>
  <c r="R4" i="16"/>
  <c r="Q4" i="16"/>
  <c r="K4" i="16"/>
  <c r="J4" i="16"/>
  <c r="D4" i="16"/>
  <c r="C4" i="16"/>
  <c r="S4" i="15"/>
  <c r="R4" i="15"/>
  <c r="Q4" i="15"/>
  <c r="L4" i="15"/>
  <c r="K4" i="15"/>
  <c r="J4" i="15"/>
  <c r="E4" i="15"/>
  <c r="D4" i="15"/>
  <c r="C4" i="15"/>
</calcChain>
</file>

<file path=xl/sharedStrings.xml><?xml version="1.0" encoding="utf-8"?>
<sst xmlns="http://schemas.openxmlformats.org/spreadsheetml/2006/main" count="987" uniqueCount="438">
  <si>
    <t>必修</t>
    <phoneticPr fontId="2" type="noConversion"/>
  </si>
  <si>
    <t>核心</t>
    <phoneticPr fontId="2" type="noConversion"/>
  </si>
  <si>
    <t>選修</t>
    <phoneticPr fontId="2" type="noConversion"/>
  </si>
  <si>
    <t>類別</t>
    <phoneticPr fontId="2" type="noConversion"/>
  </si>
  <si>
    <t>學分</t>
    <phoneticPr fontId="2" type="noConversion"/>
  </si>
  <si>
    <t>備註</t>
    <phoneticPr fontId="2" type="noConversion"/>
  </si>
  <si>
    <t>此四門課程，至多可認列一門為學程選修學分</t>
    <phoneticPr fontId="2" type="noConversion"/>
  </si>
  <si>
    <t>生產計劃與管制</t>
    <phoneticPr fontId="2" type="noConversion"/>
  </si>
  <si>
    <t>作業研究(上)</t>
    <phoneticPr fontId="2" type="noConversion"/>
  </si>
  <si>
    <t>工作研究</t>
    <phoneticPr fontId="2" type="noConversion"/>
  </si>
  <si>
    <t>設施規劃</t>
    <phoneticPr fontId="2" type="noConversion"/>
  </si>
  <si>
    <t>人因工程</t>
    <phoneticPr fontId="2" type="noConversion"/>
  </si>
  <si>
    <t>品質管制</t>
    <phoneticPr fontId="2" type="noConversion"/>
  </si>
  <si>
    <t>作業研究(下)</t>
    <phoneticPr fontId="2" type="noConversion"/>
  </si>
  <si>
    <t>工程經濟</t>
    <phoneticPr fontId="2" type="noConversion"/>
  </si>
  <si>
    <t>生產計劃與管制實驗</t>
    <phoneticPr fontId="2" type="noConversion"/>
  </si>
  <si>
    <t>工作研究實驗</t>
    <phoneticPr fontId="2" type="noConversion"/>
  </si>
  <si>
    <t>設施規劃實驗</t>
    <phoneticPr fontId="2" type="noConversion"/>
  </si>
  <si>
    <t>機率與統計(二)</t>
    <phoneticPr fontId="2" type="noConversion"/>
  </si>
  <si>
    <t>供應鏈管理</t>
    <phoneticPr fontId="2" type="noConversion"/>
  </si>
  <si>
    <t>物流系統</t>
    <phoneticPr fontId="2" type="noConversion"/>
  </si>
  <si>
    <t>系統模擬</t>
    <phoneticPr fontId="2" type="noConversion"/>
  </si>
  <si>
    <t>全球運籌管理</t>
    <phoneticPr fontId="2" type="noConversion"/>
  </si>
  <si>
    <t>精實生產</t>
    <phoneticPr fontId="2" type="noConversion"/>
  </si>
  <si>
    <t>電腦輔助設計與製造</t>
    <phoneticPr fontId="2" type="noConversion"/>
  </si>
  <si>
    <t>電腦整合製造</t>
    <phoneticPr fontId="2" type="noConversion"/>
  </si>
  <si>
    <t>工業安全與衛生</t>
    <phoneticPr fontId="2" type="noConversion"/>
  </si>
  <si>
    <t>職業衛生</t>
    <phoneticPr fontId="2" type="noConversion"/>
  </si>
  <si>
    <t>迴歸分析</t>
    <phoneticPr fontId="2" type="noConversion"/>
  </si>
  <si>
    <t>專案管理</t>
    <phoneticPr fontId="2" type="noConversion"/>
  </si>
  <si>
    <t>工程圖學</t>
    <phoneticPr fontId="2" type="noConversion"/>
  </si>
  <si>
    <t>決策分析</t>
    <phoneticPr fontId="2" type="noConversion"/>
  </si>
  <si>
    <t>物聯網與大數據於智慧製造應用</t>
    <phoneticPr fontId="2" type="noConversion"/>
  </si>
  <si>
    <t>人工智慧實務應用</t>
    <phoneticPr fontId="2" type="noConversion"/>
  </si>
  <si>
    <t>半導體封裝暨系統級封裝基板設計</t>
    <phoneticPr fontId="2" type="noConversion"/>
  </si>
  <si>
    <t>實驗設計</t>
    <phoneticPr fontId="2" type="noConversion"/>
  </si>
  <si>
    <t>網路原理與應用</t>
    <phoneticPr fontId="2" type="noConversion"/>
  </si>
  <si>
    <t>製造程序</t>
    <phoneticPr fontId="2" type="noConversion"/>
  </si>
  <si>
    <t>半導體封裝製造管理</t>
    <phoneticPr fontId="2" type="noConversion"/>
  </si>
  <si>
    <t>半導體晶圓製造管理</t>
    <phoneticPr fontId="2" type="noConversion"/>
  </si>
  <si>
    <t>資訊產品製造管理</t>
    <phoneticPr fontId="2" type="noConversion"/>
  </si>
  <si>
    <t>汽車製造管理</t>
    <phoneticPr fontId="2" type="noConversion"/>
  </si>
  <si>
    <t>課程</t>
  </si>
  <si>
    <t>課程</t>
    <phoneticPr fontId="2" type="noConversion"/>
  </si>
  <si>
    <t>品質管理學程</t>
  </si>
  <si>
    <t>品質管制實驗</t>
    <phoneticPr fontId="2" type="noConversion"/>
  </si>
  <si>
    <t>服務業品質管理</t>
    <phoneticPr fontId="2" type="noConversion"/>
  </si>
  <si>
    <t>全面品質經營管理</t>
    <phoneticPr fontId="2" type="noConversion"/>
  </si>
  <si>
    <t>醫療品質管理</t>
    <phoneticPr fontId="2" type="noConversion"/>
  </si>
  <si>
    <t>視覺系統</t>
    <phoneticPr fontId="2" type="noConversion"/>
  </si>
  <si>
    <t>計算統計R語言</t>
    <phoneticPr fontId="2" type="noConversion"/>
  </si>
  <si>
    <t>工業安全管理與應用統計</t>
    <phoneticPr fontId="2" type="noConversion"/>
  </si>
  <si>
    <t>經營管理學程</t>
  </si>
  <si>
    <t>績效管理</t>
    <phoneticPr fontId="2" type="noConversion"/>
  </si>
  <si>
    <t>經濟學</t>
    <phoneticPr fontId="2" type="noConversion"/>
  </si>
  <si>
    <t>工業會計</t>
    <phoneticPr fontId="2" type="noConversion"/>
  </si>
  <si>
    <t>人力資源管理</t>
    <phoneticPr fontId="2" type="noConversion"/>
  </si>
  <si>
    <t>管理概論</t>
    <phoneticPr fontId="2" type="noConversion"/>
  </si>
  <si>
    <t>醫務管理</t>
    <phoneticPr fontId="2" type="noConversion"/>
  </si>
  <si>
    <t>產業政策及企業策略</t>
    <phoneticPr fontId="2" type="noConversion"/>
  </si>
  <si>
    <t>行銷學</t>
    <phoneticPr fontId="2" type="noConversion"/>
  </si>
  <si>
    <t>組織行為</t>
    <phoneticPr fontId="2" type="noConversion"/>
  </si>
  <si>
    <t>科技管理</t>
    <phoneticPr fontId="2" type="noConversion"/>
  </si>
  <si>
    <t>個案研究</t>
    <phoneticPr fontId="2" type="noConversion"/>
  </si>
  <si>
    <t>成本會計</t>
    <phoneticPr fontId="2" type="noConversion"/>
  </si>
  <si>
    <t>心理學</t>
    <phoneticPr fontId="2" type="noConversion"/>
  </si>
  <si>
    <t>國際化創新研討實務</t>
    <phoneticPr fontId="2" type="noConversion"/>
  </si>
  <si>
    <t>職場領導微功夫</t>
    <phoneticPr fontId="2" type="noConversion"/>
  </si>
  <si>
    <t>N</t>
    <phoneticPr fontId="2" type="noConversion"/>
  </si>
  <si>
    <t>H</t>
    <phoneticPr fontId="2" type="noConversion"/>
  </si>
  <si>
    <t>S</t>
    <phoneticPr fontId="2" type="noConversion"/>
  </si>
  <si>
    <t>M</t>
    <phoneticPr fontId="2" type="noConversion"/>
  </si>
  <si>
    <t>UNIX系統導論</t>
  </si>
  <si>
    <t>進階計算機網路</t>
  </si>
  <si>
    <t>處理器與記憶體整合實作</t>
  </si>
  <si>
    <t>資訊與網路安全</t>
  </si>
  <si>
    <t>計算機圖學</t>
  </si>
  <si>
    <t>網路工程</t>
  </si>
  <si>
    <t>網際網路協定</t>
  </si>
  <si>
    <t>圖形識別</t>
  </si>
  <si>
    <t>影像處理</t>
  </si>
  <si>
    <t>大數據實務技術</t>
    <phoneticPr fontId="2" type="noConversion"/>
  </si>
  <si>
    <t>自然語言處理</t>
  </si>
  <si>
    <t>建議先修數位邏設</t>
    <phoneticPr fontId="2" type="noConversion"/>
  </si>
  <si>
    <t>建議先修CMOS電路模擬與設計</t>
    <phoneticPr fontId="2" type="noConversion"/>
  </si>
  <si>
    <t>限大四生修課</t>
    <phoneticPr fontId="2" type="noConversion"/>
  </si>
  <si>
    <t>超大型積體電路導論</t>
  </si>
  <si>
    <t>建議先修電路學</t>
    <phoneticPr fontId="2" type="noConversion"/>
  </si>
  <si>
    <t>電力學程</t>
    <phoneticPr fontId="2" type="noConversion"/>
  </si>
  <si>
    <t>工程數學(一)</t>
    <phoneticPr fontId="2" type="noConversion"/>
  </si>
  <si>
    <t>工程數學(一)</t>
  </si>
  <si>
    <t>工程數學(二)</t>
    <phoneticPr fontId="2" type="noConversion"/>
  </si>
  <si>
    <t>電路學(二)</t>
    <phoneticPr fontId="2" type="noConversion"/>
  </si>
  <si>
    <t>碩班</t>
    <phoneticPr fontId="2" type="noConversion"/>
  </si>
  <si>
    <t>碩班</t>
  </si>
  <si>
    <t xml:space="preserve">建議先修電子學(一) </t>
    <phoneticPr fontId="2" type="noConversion"/>
  </si>
  <si>
    <t>FPGA晶片設計導論</t>
    <phoneticPr fontId="2" type="noConversion"/>
  </si>
  <si>
    <t>需先修數位電路</t>
    <phoneticPr fontId="2" type="noConversion"/>
  </si>
  <si>
    <t>硬體描述語言</t>
  </si>
  <si>
    <t>資訊硬體學程</t>
  </si>
  <si>
    <t>資訊軟體學程</t>
  </si>
  <si>
    <t>資訊應用學程</t>
  </si>
  <si>
    <t>人工智慧</t>
    <phoneticPr fontId="2" type="noConversion"/>
  </si>
  <si>
    <t>數位邏輯電路設計</t>
    <phoneticPr fontId="2" type="noConversion"/>
  </si>
  <si>
    <t>計算機組織</t>
    <phoneticPr fontId="2" type="noConversion"/>
  </si>
  <si>
    <t>離散數學</t>
    <phoneticPr fontId="2" type="noConversion"/>
  </si>
  <si>
    <t>資料結構</t>
    <phoneticPr fontId="2" type="noConversion"/>
  </si>
  <si>
    <t>資料結構與演算法</t>
    <phoneticPr fontId="2" type="noConversion"/>
  </si>
  <si>
    <t>作業系統</t>
    <phoneticPr fontId="2" type="noConversion"/>
  </si>
  <si>
    <t>程式語言</t>
    <phoneticPr fontId="2" type="noConversion"/>
  </si>
  <si>
    <t>演算法分析</t>
    <phoneticPr fontId="2" type="noConversion"/>
  </si>
  <si>
    <t>物件導向程式設計</t>
    <phoneticPr fontId="2" type="noConversion"/>
  </si>
  <si>
    <t>計算機網路</t>
    <phoneticPr fontId="2" type="noConversion"/>
  </si>
  <si>
    <t>組合語言與嵌入式系統</t>
    <phoneticPr fontId="2" type="noConversion"/>
  </si>
  <si>
    <t>計算機與網路入侵偵測</t>
    <phoneticPr fontId="2" type="noConversion"/>
  </si>
  <si>
    <t>雲端計算平台實務</t>
  </si>
  <si>
    <t>資訊安全概論</t>
  </si>
  <si>
    <t>資訊安全管理</t>
  </si>
  <si>
    <t>網路安全</t>
  </si>
  <si>
    <t>網路安全概論與實務</t>
  </si>
  <si>
    <t>深度學習</t>
  </si>
  <si>
    <t>智慧電子應用設計導論</t>
  </si>
  <si>
    <t>進階數位系統設計</t>
  </si>
  <si>
    <t>數位訊號處理</t>
  </si>
  <si>
    <t>Linux作業系統實務與應用</t>
  </si>
  <si>
    <t>人工智慧實務</t>
  </si>
  <si>
    <t>大數據智慧技術</t>
  </si>
  <si>
    <t>雲端計算系統</t>
  </si>
  <si>
    <t>人工智慧與機器人作業系統概論</t>
  </si>
  <si>
    <t>大數據基礎與實務應用</t>
  </si>
  <si>
    <t>智慧運算技術</t>
  </si>
  <si>
    <t>視訊處理</t>
  </si>
  <si>
    <t>資料科學</t>
  </si>
  <si>
    <t>遊戲設計與開發</t>
  </si>
  <si>
    <t>電腦視覺</t>
  </si>
  <si>
    <t>HS</t>
  </si>
  <si>
    <t>HS</t>
    <phoneticPr fontId="2" type="noConversion"/>
  </si>
  <si>
    <t>HM</t>
    <phoneticPr fontId="2" type="noConversion"/>
  </si>
  <si>
    <t>計算機系統</t>
    <phoneticPr fontId="2" type="noConversion"/>
  </si>
  <si>
    <t>嵌入式微處理器系統</t>
    <phoneticPr fontId="2" type="noConversion"/>
  </si>
  <si>
    <t>NS</t>
    <phoneticPr fontId="2" type="noConversion"/>
  </si>
  <si>
    <t>系統安全</t>
    <phoneticPr fontId="2" type="noConversion"/>
  </si>
  <si>
    <t>雲端系統實務與開發</t>
    <phoneticPr fontId="2" type="noConversion"/>
  </si>
  <si>
    <t>資訊與系統安全專題</t>
    <phoneticPr fontId="2" type="noConversion"/>
  </si>
  <si>
    <t>網路資訊系統</t>
    <phoneticPr fontId="2" type="noConversion"/>
  </si>
  <si>
    <t>.NET物件導向程式設計</t>
    <phoneticPr fontId="2" type="noConversion"/>
  </si>
  <si>
    <t>Linux/Unix系統呼叫</t>
    <phoneticPr fontId="2" type="noConversion"/>
  </si>
  <si>
    <t>社群網路分析</t>
    <phoneticPr fontId="2" type="noConversion"/>
  </si>
  <si>
    <t>高等資料探勘</t>
    <phoneticPr fontId="2" type="noConversion"/>
  </si>
  <si>
    <t>軟體工程</t>
    <phoneticPr fontId="2" type="noConversion"/>
  </si>
  <si>
    <t>資料科學與應用</t>
    <phoneticPr fontId="2" type="noConversion"/>
  </si>
  <si>
    <t>資料庫系統</t>
    <phoneticPr fontId="2" type="noConversion"/>
  </si>
  <si>
    <t>資料探勘導論</t>
    <phoneticPr fontId="2" type="noConversion"/>
  </si>
  <si>
    <t>資訊檢索導論</t>
    <phoneticPr fontId="2" type="noConversion"/>
  </si>
  <si>
    <t>機器學習</t>
    <phoneticPr fontId="2" type="noConversion"/>
  </si>
  <si>
    <t>MS</t>
    <phoneticPr fontId="2" type="noConversion"/>
  </si>
  <si>
    <t>半導體學程</t>
  </si>
  <si>
    <t>電路設計學程</t>
  </si>
  <si>
    <t>電子學(二)</t>
    <phoneticPr fontId="2" type="noConversion"/>
  </si>
  <si>
    <t>電磁學(一)</t>
    <phoneticPr fontId="2" type="noConversion"/>
  </si>
  <si>
    <t>電磁學(二)</t>
    <phoneticPr fontId="2" type="noConversion"/>
  </si>
  <si>
    <t>半導體元件(一)</t>
    <phoneticPr fontId="2" type="noConversion"/>
  </si>
  <si>
    <t>ULSI製程技術</t>
    <phoneticPr fontId="2" type="noConversion"/>
  </si>
  <si>
    <t>近代物理</t>
    <phoneticPr fontId="2" type="noConversion"/>
  </si>
  <si>
    <t>半導體物理</t>
    <phoneticPr fontId="2" type="noConversion"/>
  </si>
  <si>
    <t>電子學(三)</t>
    <phoneticPr fontId="2" type="noConversion"/>
  </si>
  <si>
    <t>工程數學(三)</t>
    <phoneticPr fontId="2" type="noConversion"/>
  </si>
  <si>
    <t>微電子構裝工程導論</t>
    <phoneticPr fontId="2" type="noConversion"/>
  </si>
  <si>
    <t>太陽能電池導論</t>
    <phoneticPr fontId="2" type="noConversion"/>
  </si>
  <si>
    <t>固態感測器與電路實作</t>
    <phoneticPr fontId="2" type="noConversion"/>
  </si>
  <si>
    <t>固態物理(一)</t>
    <phoneticPr fontId="2" type="noConversion"/>
  </si>
  <si>
    <t>量子物理</t>
    <phoneticPr fontId="2" type="noConversion"/>
  </si>
  <si>
    <t>化合物半導體磊晶特論</t>
    <phoneticPr fontId="2" type="noConversion"/>
  </si>
  <si>
    <t>積體電路元件</t>
    <phoneticPr fontId="2" type="noConversion"/>
  </si>
  <si>
    <t>光電子學</t>
    <phoneticPr fontId="2" type="noConversion"/>
  </si>
  <si>
    <t>積體電路製程整合</t>
    <phoneticPr fontId="2" type="noConversion"/>
  </si>
  <si>
    <t>數位包容與實踐</t>
    <phoneticPr fontId="2" type="noConversion"/>
  </si>
  <si>
    <t>基礎半導體物理與元件(一)</t>
    <phoneticPr fontId="2" type="noConversion"/>
  </si>
  <si>
    <t>半導體製程技術</t>
    <phoneticPr fontId="2" type="noConversion"/>
  </si>
  <si>
    <t>固態感測器與應用</t>
    <phoneticPr fontId="2" type="noConversion"/>
  </si>
  <si>
    <t>數位系統</t>
    <phoneticPr fontId="2" type="noConversion"/>
  </si>
  <si>
    <t>VLSI設計導論</t>
    <phoneticPr fontId="2" type="noConversion"/>
  </si>
  <si>
    <t>高速數位電路訊號完整性</t>
    <phoneticPr fontId="2" type="noConversion"/>
  </si>
  <si>
    <t>通訊系統</t>
    <phoneticPr fontId="2" type="noConversion"/>
  </si>
  <si>
    <t>電腦輔助類比電路設計與分析模擬</t>
    <phoneticPr fontId="2" type="noConversion"/>
  </si>
  <si>
    <t>數位通信</t>
    <phoneticPr fontId="2" type="noConversion"/>
  </si>
  <si>
    <t>數位影像處理</t>
    <phoneticPr fontId="2" type="noConversion"/>
  </si>
  <si>
    <t>Matlab程式設計</t>
    <phoneticPr fontId="2" type="noConversion"/>
  </si>
  <si>
    <t>電子系統實驗</t>
    <phoneticPr fontId="2" type="noConversion"/>
  </si>
  <si>
    <t>智慧汽車創意設計專題</t>
    <phoneticPr fontId="2" type="noConversion"/>
  </si>
  <si>
    <t>計算機演算法</t>
    <phoneticPr fontId="2" type="noConversion"/>
  </si>
  <si>
    <t>控制工程</t>
    <phoneticPr fontId="2" type="noConversion"/>
  </si>
  <si>
    <t>混合訊號積體電路設計</t>
    <phoneticPr fontId="2" type="noConversion"/>
  </si>
  <si>
    <t>處理器與記憶體整合實作</t>
    <phoneticPr fontId="2" type="noConversion"/>
  </si>
  <si>
    <t>嵌入式應用設計</t>
    <phoneticPr fontId="2" type="noConversion"/>
  </si>
  <si>
    <t>超大型積體電路測試</t>
    <phoneticPr fontId="2" type="noConversion"/>
  </si>
  <si>
    <t>電子設計自動化</t>
    <phoneticPr fontId="2" type="noConversion"/>
  </si>
  <si>
    <t>VLSI設計與佈局實作</t>
    <phoneticPr fontId="2" type="noConversion"/>
  </si>
  <si>
    <t>類比CMOS積體電路設計</t>
    <phoneticPr fontId="2" type="noConversion"/>
  </si>
  <si>
    <t>超大型積體電路導論</t>
    <phoneticPr fontId="2" type="noConversion"/>
  </si>
  <si>
    <t>CMOS射頻積體電路設計</t>
    <phoneticPr fontId="2" type="noConversion"/>
  </si>
  <si>
    <t>FPGA設計實作</t>
    <phoneticPr fontId="2" type="noConversion"/>
  </si>
  <si>
    <t>高頻積體電路設計(二)</t>
    <phoneticPr fontId="2" type="noConversion"/>
  </si>
  <si>
    <t>控制學程</t>
  </si>
  <si>
    <t>電力系統</t>
    <phoneticPr fontId="2" type="noConversion"/>
  </si>
  <si>
    <t>高等電力系統</t>
    <phoneticPr fontId="2" type="noConversion"/>
  </si>
  <si>
    <t>電機機械</t>
    <phoneticPr fontId="2" type="noConversion"/>
  </si>
  <si>
    <t>電磁相容</t>
    <phoneticPr fontId="2" type="noConversion"/>
  </si>
  <si>
    <t>類比電路實驗</t>
    <phoneticPr fontId="2" type="noConversion"/>
  </si>
  <si>
    <t>電機講座</t>
    <phoneticPr fontId="2" type="noConversion"/>
  </si>
  <si>
    <t>電力電子轉換器設計</t>
    <phoneticPr fontId="2" type="noConversion"/>
  </si>
  <si>
    <t>微型電網</t>
    <phoneticPr fontId="2" type="noConversion"/>
  </si>
  <si>
    <t>類比控制電路設計</t>
    <phoneticPr fontId="2" type="noConversion"/>
  </si>
  <si>
    <t>電力系統之運轉與控制</t>
    <phoneticPr fontId="2" type="noConversion"/>
  </si>
  <si>
    <t>電力系統穩定度</t>
    <phoneticPr fontId="2" type="noConversion"/>
  </si>
  <si>
    <t>數位電路</t>
    <phoneticPr fontId="2" type="noConversion"/>
  </si>
  <si>
    <t>再生能源導論</t>
    <phoneticPr fontId="2" type="noConversion"/>
  </si>
  <si>
    <t>電子電路設計</t>
    <phoneticPr fontId="2" type="noConversion"/>
  </si>
  <si>
    <t>高等電力電子</t>
    <phoneticPr fontId="2" type="noConversion"/>
  </si>
  <si>
    <t>數位訊號處理</t>
    <phoneticPr fontId="2" type="noConversion"/>
  </si>
  <si>
    <t>RC主動電路分析與設計</t>
    <phoneticPr fontId="2" type="noConversion"/>
  </si>
  <si>
    <t>電力諧波分析</t>
    <phoneticPr fontId="2" type="noConversion"/>
  </si>
  <si>
    <t>高壓工程理論</t>
    <phoneticPr fontId="2" type="noConversion"/>
  </si>
  <si>
    <t>積體電路封裝測試實務</t>
    <phoneticPr fontId="2" type="noConversion"/>
  </si>
  <si>
    <t>問題分析與解決</t>
    <phoneticPr fontId="2" type="noConversion"/>
  </si>
  <si>
    <t>電力自動化與智慧電網</t>
    <phoneticPr fontId="2" type="noConversion"/>
  </si>
  <si>
    <t>半導體製程實務專題</t>
    <phoneticPr fontId="2" type="noConversion"/>
  </si>
  <si>
    <t>電動車概論</t>
    <phoneticPr fontId="2" type="noConversion"/>
  </si>
  <si>
    <t>產業創新與前瞻科技導論</t>
    <phoneticPr fontId="2" type="noConversion"/>
  </si>
  <si>
    <t>生涯規劃</t>
    <phoneticPr fontId="2" type="noConversion"/>
  </si>
  <si>
    <t>智慧電網導論</t>
    <phoneticPr fontId="2" type="noConversion"/>
  </si>
  <si>
    <t>綠色電力原理與實驗</t>
    <phoneticPr fontId="2" type="noConversion"/>
  </si>
  <si>
    <t>工業配電</t>
    <phoneticPr fontId="2" type="noConversion"/>
  </si>
  <si>
    <t>淨零碳排理論與實務</t>
    <phoneticPr fontId="2" type="noConversion"/>
  </si>
  <si>
    <t>訊號與系統</t>
    <phoneticPr fontId="2" type="noConversion"/>
  </si>
  <si>
    <t>微處理機實驗</t>
    <phoneticPr fontId="2" type="noConversion"/>
  </si>
  <si>
    <t>邏輯設計與實驗</t>
    <phoneticPr fontId="2" type="noConversion"/>
  </si>
  <si>
    <t>控制實驗</t>
    <phoneticPr fontId="2" type="noConversion"/>
  </si>
  <si>
    <t>模糊控制</t>
    <phoneticPr fontId="2" type="noConversion"/>
  </si>
  <si>
    <t>數位控制系統</t>
    <phoneticPr fontId="2" type="noConversion"/>
  </si>
  <si>
    <t>數值分析</t>
    <phoneticPr fontId="2" type="noConversion"/>
  </si>
  <si>
    <t>通訊實驗</t>
    <phoneticPr fontId="2" type="noConversion"/>
  </si>
  <si>
    <t>系統判別</t>
    <phoneticPr fontId="2" type="noConversion"/>
  </si>
  <si>
    <t>即時數位信號處理</t>
    <phoneticPr fontId="2" type="noConversion"/>
  </si>
  <si>
    <t>估測與追蹤</t>
    <phoneticPr fontId="2" type="noConversion"/>
  </si>
  <si>
    <t>主動噪音控制</t>
    <phoneticPr fontId="2" type="noConversion"/>
  </si>
  <si>
    <t>系統控制原理與應用</t>
    <phoneticPr fontId="2" type="noConversion"/>
  </si>
  <si>
    <t>適應性控制</t>
    <phoneticPr fontId="2" type="noConversion"/>
  </si>
  <si>
    <t>機械手臂PBL專題實作</t>
    <phoneticPr fontId="2" type="noConversion"/>
  </si>
  <si>
    <t>Python實務</t>
    <phoneticPr fontId="2" type="noConversion"/>
  </si>
  <si>
    <t>智慧控制與製造技術</t>
    <phoneticPr fontId="2" type="noConversion"/>
  </si>
  <si>
    <t>圖形識別與機器學習</t>
    <phoneticPr fontId="2" type="noConversion"/>
  </si>
  <si>
    <t>智慧精微及半導體製造PBL課程(一)</t>
    <phoneticPr fontId="2" type="noConversion"/>
  </si>
  <si>
    <t>高等控制工程原理與電腦實驗</t>
    <phoneticPr fontId="2" type="noConversion"/>
  </si>
  <si>
    <t>專題研究講座</t>
    <phoneticPr fontId="2" type="noConversion"/>
  </si>
  <si>
    <t>資訊科技與輔具應用</t>
    <phoneticPr fontId="2" type="noConversion"/>
  </si>
  <si>
    <t>機械手臂實務與應用</t>
    <phoneticPr fontId="2" type="noConversion"/>
  </si>
  <si>
    <t>通訊學程</t>
  </si>
  <si>
    <t>積體電路IC設計學程(114學年度起新增)</t>
    <phoneticPr fontId="2" type="noConversion"/>
  </si>
  <si>
    <t>通訊系統 或 通信原理</t>
    <phoneticPr fontId="2" type="noConversion"/>
  </si>
  <si>
    <t>電磁學(一)(電子系)或電磁學(電機系)</t>
    <phoneticPr fontId="2" type="noConversion"/>
  </si>
  <si>
    <t>網際網路</t>
    <phoneticPr fontId="2" type="noConversion"/>
  </si>
  <si>
    <t>網路安全概論與實務</t>
    <phoneticPr fontId="2" type="noConversion"/>
  </si>
  <si>
    <t>JAVA物件導向程式設計</t>
    <phoneticPr fontId="2" type="noConversion"/>
  </si>
  <si>
    <t>網路工程</t>
    <phoneticPr fontId="2" type="noConversion"/>
  </si>
  <si>
    <t>錯誤更正碼專題</t>
    <phoneticPr fontId="2" type="noConversion"/>
  </si>
  <si>
    <t>電腦輔助數位通訊系統設計與模擬</t>
    <phoneticPr fontId="2" type="noConversion"/>
  </si>
  <si>
    <t>資訊與網路安全</t>
    <phoneticPr fontId="2" type="noConversion"/>
  </si>
  <si>
    <t>電磁波</t>
    <phoneticPr fontId="2" type="noConversion"/>
  </si>
  <si>
    <t>數位訊號系統與應用</t>
    <phoneticPr fontId="2" type="noConversion"/>
  </si>
  <si>
    <t>陣列訊號處理</t>
    <phoneticPr fontId="2" type="noConversion"/>
  </si>
  <si>
    <t>網路系統設計NetFPGA特論</t>
    <phoneticPr fontId="2" type="noConversion"/>
  </si>
  <si>
    <t>電信科技與產業發展</t>
    <phoneticPr fontId="2" type="noConversion"/>
  </si>
  <si>
    <t>5G NR實體層技術</t>
    <phoneticPr fontId="2" type="noConversion"/>
  </si>
  <si>
    <t>模式化通訊IC設計</t>
    <phoneticPr fontId="2" type="noConversion"/>
  </si>
  <si>
    <t>數位濾波與統計估測</t>
    <phoneticPr fontId="2" type="noConversion"/>
  </si>
  <si>
    <t>雲端服務技術與產業應用</t>
    <phoneticPr fontId="2" type="noConversion"/>
  </si>
  <si>
    <t>物聯網實務</t>
    <phoneticPr fontId="2" type="noConversion"/>
  </si>
  <si>
    <t>檢測與估計理論</t>
    <phoneticPr fontId="2" type="noConversion"/>
  </si>
  <si>
    <t>Android應用程式設計</t>
    <phoneticPr fontId="2" type="noConversion"/>
  </si>
  <si>
    <t>接收器設計技術</t>
    <phoneticPr fontId="2" type="noConversion"/>
  </si>
  <si>
    <t>虛擬實境技術</t>
    <phoneticPr fontId="2" type="noConversion"/>
  </si>
  <si>
    <t>最佳化理論與通訊應用</t>
    <phoneticPr fontId="2" type="noConversion"/>
  </si>
  <si>
    <t>電子領域服務學習</t>
    <phoneticPr fontId="2" type="noConversion"/>
  </si>
  <si>
    <t>無線網路</t>
    <phoneticPr fontId="2" type="noConversion"/>
  </si>
  <si>
    <t>圖形識別特論</t>
    <phoneticPr fontId="2" type="noConversion"/>
  </si>
  <si>
    <t>通信調變理論</t>
    <phoneticPr fontId="2" type="noConversion"/>
  </si>
  <si>
    <t>CMOS電路模擬與設計</t>
    <phoneticPr fontId="2" type="noConversion"/>
  </si>
  <si>
    <t>積體電路佈局設計導論</t>
    <phoneticPr fontId="2" type="noConversion"/>
  </si>
  <si>
    <t>VLSI系統設計實習</t>
    <phoneticPr fontId="2" type="noConversion"/>
  </si>
  <si>
    <t>硬體描述語言</t>
    <phoneticPr fontId="2" type="noConversion"/>
  </si>
  <si>
    <t>生產管理學程</t>
    <phoneticPr fontId="2" type="noConversion"/>
  </si>
  <si>
    <t>統計</t>
    <phoneticPr fontId="2" type="noConversion"/>
  </si>
  <si>
    <t>必修6、核心9、選修8</t>
    <phoneticPr fontId="2" type="noConversion"/>
  </si>
  <si>
    <t>學程所屬學系：工業系</t>
    <phoneticPr fontId="2" type="noConversion"/>
  </si>
  <si>
    <t>擇一修習 - 統計</t>
    <phoneticPr fontId="2" type="noConversion"/>
  </si>
  <si>
    <t>必修15、核心至少13</t>
    <phoneticPr fontId="2" type="noConversion"/>
  </si>
  <si>
    <t>必修+核心</t>
    <phoneticPr fontId="2" type="noConversion"/>
  </si>
  <si>
    <t>選修-H</t>
    <phoneticPr fontId="2" type="noConversion"/>
  </si>
  <si>
    <t>選修-合計15</t>
    <phoneticPr fontId="2" type="noConversion"/>
  </si>
  <si>
    <t>選修-NS</t>
    <phoneticPr fontId="2" type="noConversion"/>
  </si>
  <si>
    <t>選修-M</t>
    <phoneticPr fontId="2" type="noConversion"/>
  </si>
  <si>
    <t>擇二修習 - 統計</t>
    <phoneticPr fontId="2" type="noConversion"/>
  </si>
  <si>
    <t>必修+核心=33-36、
選修各類6(兩類合計至少15)</t>
    <phoneticPr fontId="2" type="noConversion"/>
  </si>
  <si>
    <t>必修9、核心6、選修8</t>
    <phoneticPr fontId="2" type="noConversion"/>
  </si>
  <si>
    <t>學程所屬學系：電子系</t>
    <phoneticPr fontId="2" type="noConversion"/>
  </si>
  <si>
    <t>學程所屬學系：電機系</t>
    <phoneticPr fontId="2" type="noConversion"/>
  </si>
  <si>
    <t>學程所屬學系：電子系+電機系</t>
    <phoneticPr fontId="2" type="noConversion"/>
  </si>
  <si>
    <t>學號</t>
    <phoneticPr fontId="2" type="noConversion"/>
  </si>
  <si>
    <t>姓名</t>
    <phoneticPr fontId="2" type="noConversion"/>
  </si>
  <si>
    <t>主修學程一</t>
    <phoneticPr fontId="2" type="noConversion"/>
  </si>
  <si>
    <t>主修學程二</t>
    <phoneticPr fontId="2" type="noConversion"/>
  </si>
  <si>
    <t>副修學程</t>
    <phoneticPr fontId="2" type="noConversion"/>
  </si>
  <si>
    <t>科目</t>
    <phoneticPr fontId="2" type="noConversion"/>
  </si>
  <si>
    <t>修課學期</t>
    <phoneticPr fontId="2" type="noConversion"/>
  </si>
  <si>
    <t>修課學分</t>
    <phoneticPr fontId="2" type="noConversion"/>
  </si>
  <si>
    <t>基本知能(6學分)</t>
    <phoneticPr fontId="2" type="noConversion"/>
  </si>
  <si>
    <t>通識基礎必修(16學分)</t>
    <phoneticPr fontId="2" type="noConversion"/>
  </si>
  <si>
    <t>通識延伸選修(12學分)</t>
    <phoneticPr fontId="2" type="noConversion"/>
  </si>
  <si>
    <t>英文(一)</t>
  </si>
  <si>
    <t>英文(二)</t>
  </si>
  <si>
    <t>英語聽講(一)</t>
  </si>
  <si>
    <t>英語聽講(二)</t>
    <phoneticPr fontId="2" type="noConversion"/>
  </si>
  <si>
    <t>實用英文（一）</t>
    <phoneticPr fontId="2" type="noConversion"/>
  </si>
  <si>
    <t>實用英文（二）</t>
    <phoneticPr fontId="2" type="noConversion"/>
  </si>
  <si>
    <t>體育興趣</t>
    <phoneticPr fontId="2" type="noConversion"/>
  </si>
  <si>
    <t>宗教哲學</t>
  </si>
  <si>
    <t>人生哲學</t>
  </si>
  <si>
    <t>台灣政治與民主</t>
  </si>
  <si>
    <t>法律與現代生活</t>
  </si>
  <si>
    <t>當代人權議題與挑戰</t>
  </si>
  <si>
    <t>生活社會學</t>
  </si>
  <si>
    <t>全球化大議題</t>
  </si>
  <si>
    <t>經濟學的世界</t>
  </si>
  <si>
    <t>區域文明史</t>
  </si>
  <si>
    <t>文化思想史</t>
  </si>
  <si>
    <t>文學經典閱讀</t>
  </si>
  <si>
    <t>語文與修辭</t>
  </si>
  <si>
    <t>天</t>
    <phoneticPr fontId="2" type="noConversion"/>
  </si>
  <si>
    <t>物</t>
    <phoneticPr fontId="2" type="noConversion"/>
  </si>
  <si>
    <t>我</t>
    <phoneticPr fontId="2" type="noConversion"/>
  </si>
  <si>
    <t>人-公民
(6選1)</t>
    <phoneticPr fontId="2" type="noConversion"/>
  </si>
  <si>
    <t>人-歷史
(2選1)</t>
    <phoneticPr fontId="2" type="noConversion"/>
  </si>
  <si>
    <t>運算思維與程式設計</t>
    <phoneticPr fontId="2" type="noConversion"/>
  </si>
  <si>
    <t>自然科學與人工智慧導論</t>
    <phoneticPr fontId="2" type="noConversion"/>
  </si>
  <si>
    <t>人</t>
    <phoneticPr fontId="2" type="noConversion"/>
  </si>
  <si>
    <t>微積分(上)</t>
    <phoneticPr fontId="2" type="noConversion"/>
  </si>
  <si>
    <t>普通物理(一)</t>
    <phoneticPr fontId="2" type="noConversion"/>
  </si>
  <si>
    <t>計算機概論(一)</t>
    <phoneticPr fontId="2" type="noConversion"/>
  </si>
  <si>
    <t>線性代數</t>
    <phoneticPr fontId="2" type="noConversion"/>
  </si>
  <si>
    <t>微積分(下)</t>
    <phoneticPr fontId="2" type="noConversion"/>
  </si>
  <si>
    <t>普通物理(二)</t>
    <phoneticPr fontId="2" type="noConversion"/>
  </si>
  <si>
    <t>計算機概論(二)</t>
    <phoneticPr fontId="2" type="noConversion"/>
  </si>
  <si>
    <t>機率與統計</t>
    <phoneticPr fontId="2" type="noConversion"/>
  </si>
  <si>
    <t>電子學(一)</t>
    <phoneticPr fontId="2" type="noConversion"/>
  </si>
  <si>
    <t>電路學(一)</t>
    <phoneticPr fontId="2" type="noConversion"/>
  </si>
  <si>
    <t>電路實驗(一)</t>
    <phoneticPr fontId="2" type="noConversion"/>
  </si>
  <si>
    <t>電子實驗 (一)</t>
    <phoneticPr fontId="2" type="noConversion"/>
  </si>
  <si>
    <t>專題製作(一)</t>
    <phoneticPr fontId="2" type="noConversion"/>
  </si>
  <si>
    <t>專題製作(二)</t>
    <phoneticPr fontId="2" type="noConversion"/>
  </si>
  <si>
    <t>全英語授課課程2門</t>
    <phoneticPr fontId="2" type="noConversion"/>
  </si>
  <si>
    <t>中原大學電機資訊學院學士班畢業學分審查表</t>
    <phoneticPr fontId="2" type="noConversion"/>
  </si>
  <si>
    <t>(本表格僅供參考，能否畢業請以教務處審核結果為主)</t>
    <phoneticPr fontId="2" type="noConversion"/>
  </si>
  <si>
    <t>曾修微積分(上)</t>
    <phoneticPr fontId="2" type="noConversion"/>
  </si>
  <si>
    <t>曾修普通物理(一)</t>
    <phoneticPr fontId="2" type="noConversion"/>
  </si>
  <si>
    <t>曾修計算機概論(一)</t>
    <phoneticPr fontId="2" type="noConversion"/>
  </si>
  <si>
    <t>-</t>
    <phoneticPr fontId="2" type="noConversion"/>
  </si>
  <si>
    <t>0/2</t>
    <phoneticPr fontId="2" type="noConversion"/>
  </si>
  <si>
    <r>
      <t>英文門檻：</t>
    </r>
    <r>
      <rPr>
        <b/>
        <u/>
        <sz val="12"/>
        <color theme="1"/>
        <rFont val="微軟正黑體"/>
        <family val="2"/>
        <charset val="136"/>
      </rPr>
      <t>OOO</t>
    </r>
    <phoneticPr fontId="2" type="noConversion"/>
  </si>
  <si>
    <t>科目</t>
  </si>
  <si>
    <t>修課學期</t>
  </si>
  <si>
    <t>學分</t>
  </si>
  <si>
    <t>工程倫理</t>
    <phoneticPr fontId="2" type="noConversion"/>
  </si>
  <si>
    <t>組合語言與嵌入式系統</t>
  </si>
  <si>
    <t>影像鑑定</t>
    <phoneticPr fontId="2" type="noConversion"/>
  </si>
  <si>
    <t>NM</t>
    <phoneticPr fontId="2" type="noConversion"/>
  </si>
  <si>
    <t>資訊日文</t>
    <phoneticPr fontId="2" type="noConversion"/>
  </si>
  <si>
    <t>體育</t>
    <phoneticPr fontId="2" type="noConversion"/>
  </si>
  <si>
    <t>電腦資訊相關課程2學分以上</t>
    <phoneticPr fontId="2" type="noConversion"/>
  </si>
  <si>
    <t>可修智運學士班</t>
    <phoneticPr fontId="2" type="noConversion"/>
  </si>
  <si>
    <t>可修企管系</t>
    <phoneticPr fontId="2" type="noConversion"/>
  </si>
  <si>
    <t>統計程式R入門</t>
    <phoneticPr fontId="2" type="noConversion"/>
  </si>
  <si>
    <t>作業環境控制工程</t>
    <phoneticPr fontId="2" type="noConversion"/>
  </si>
  <si>
    <t>系統性創新</t>
    <phoneticPr fontId="2" type="noConversion"/>
  </si>
  <si>
    <t>循環經濟導論</t>
    <phoneticPr fontId="2" type="noConversion"/>
  </si>
  <si>
    <t>工業工程方法</t>
  </si>
  <si>
    <t>製造聯網整合技術</t>
  </si>
  <si>
    <t>學程所屬學系：資訊系</t>
    <phoneticPr fontId="2" type="noConversion"/>
  </si>
  <si>
    <t>必修</t>
  </si>
  <si>
    <t>人工智慧</t>
  </si>
  <si>
    <t>數位邏輯電路設計</t>
  </si>
  <si>
    <t>可修電子系、電機系</t>
    <phoneticPr fontId="2" type="noConversion"/>
  </si>
  <si>
    <t>計算機組織</t>
  </si>
  <si>
    <t>可修資管系，建議先修程式設計、計算機組織、資料結構</t>
    <phoneticPr fontId="2" type="noConversion"/>
  </si>
  <si>
    <t>可修應數系、資管系</t>
    <phoneticPr fontId="2" type="noConversion"/>
  </si>
  <si>
    <t>離散數學</t>
  </si>
  <si>
    <t>資料結構</t>
  </si>
  <si>
    <t>核心</t>
  </si>
  <si>
    <t>資料結構與演算法</t>
  </si>
  <si>
    <t>作業系統</t>
  </si>
  <si>
    <t>演算法分析</t>
  </si>
  <si>
    <t>程式語言</t>
  </si>
  <si>
    <t>物件導向程式設計</t>
  </si>
  <si>
    <t>計算機網路</t>
  </si>
  <si>
    <t>資訊系必選四大類：網路與資訊安全(N)、資訊系統(含資料庫)(S)</t>
    <phoneticPr fontId="2" type="noConversion"/>
  </si>
  <si>
    <t>資訊系必選四大類：資訊科技應用(M)</t>
    <phoneticPr fontId="2" type="noConversion"/>
  </si>
  <si>
    <t>資訊系必選四大類：系統與IC設計自動化(H)</t>
    <phoneticPr fontId="2" type="noConversion"/>
  </si>
  <si>
    <t>VLSI設計自動化導論</t>
    <phoneticPr fontId="2" type="noConversion"/>
  </si>
  <si>
    <t>Linux 系統管理</t>
    <phoneticPr fontId="2" type="noConversion"/>
  </si>
  <si>
    <t>MS，可修工業系</t>
    <phoneticPr fontId="2" type="noConversion"/>
  </si>
  <si>
    <t>資訊安全實習</t>
    <phoneticPr fontId="2" type="noConversion"/>
  </si>
  <si>
    <t>軟體測試與漏洞分析</t>
    <phoneticPr fontId="2" type="noConversion"/>
  </si>
  <si>
    <t>行動網路安全</t>
    <phoneticPr fontId="2" type="noConversion"/>
  </si>
  <si>
    <t>資訊傳播與訊息攻擊</t>
    <phoneticPr fontId="2" type="noConversion"/>
  </si>
  <si>
    <r>
      <rPr>
        <sz val="10"/>
        <rFont val="微軟正黑體"/>
        <family val="2"/>
        <charset val="136"/>
      </rPr>
      <t>建</t>
    </r>
    <r>
      <rPr>
        <sz val="10"/>
        <color theme="1"/>
        <rFont val="微軟正黑體"/>
        <family val="2"/>
        <charset val="136"/>
      </rPr>
      <t>議先修工數(二)</t>
    </r>
    <phoneticPr fontId="2" type="noConversion"/>
  </si>
  <si>
    <t>可修電機系-邏輯設計</t>
    <phoneticPr fontId="2" type="noConversion"/>
  </si>
  <si>
    <t>C 語言程式設計</t>
    <phoneticPr fontId="2" type="noConversion"/>
  </si>
  <si>
    <t>光電元件 (I)</t>
    <phoneticPr fontId="2" type="noConversion"/>
  </si>
  <si>
    <t>半導體元件 (二)</t>
    <phoneticPr fontId="2" type="noConversion"/>
  </si>
  <si>
    <t>可修電機系</t>
    <phoneticPr fontId="2" type="noConversion"/>
  </si>
  <si>
    <t>光電元件 (II)</t>
    <phoneticPr fontId="2" type="noConversion"/>
  </si>
  <si>
    <t>數位晶片設計實作專題</t>
  </si>
  <si>
    <t>業界PCB實務與新電子科技探討</t>
    <phoneticPr fontId="2" type="noConversion"/>
  </si>
  <si>
    <t>必修9、核心7/9、選修8</t>
    <phoneticPr fontId="2" type="noConversion"/>
  </si>
  <si>
    <t>可修控制實驗、類比電路實驗、電機機械或任一門控制學程選修</t>
    <phoneticPr fontId="2" type="noConversion"/>
  </si>
  <si>
    <t>電力實驗(A)</t>
    <phoneticPr fontId="2" type="noConversion"/>
  </si>
  <si>
    <t>電力實驗(B)</t>
    <phoneticPr fontId="2" type="noConversion"/>
  </si>
  <si>
    <t>電力電子學</t>
    <phoneticPr fontId="2" type="noConversion"/>
  </si>
  <si>
    <t>類比CMOS積體電路設計實習</t>
    <phoneticPr fontId="2" type="noConversion"/>
  </si>
  <si>
    <t>本系畢業應修最低學分數128</t>
    <phoneticPr fontId="2" type="noConversion"/>
  </si>
  <si>
    <t>其他課程(不計入任一類別)</t>
    <phoneticPr fontId="2" type="noConversion"/>
  </si>
  <si>
    <t>本系選修(14學分=學程核心選修)</t>
    <phoneticPr fontId="2" type="noConversion"/>
  </si>
  <si>
    <t>本系必修(30學程=學程必修核心)</t>
    <phoneticPr fontId="2" type="noConversion"/>
  </si>
  <si>
    <t>本系必修(64學分-30學程=34學分)</t>
    <phoneticPr fontId="2" type="noConversion"/>
  </si>
  <si>
    <t>自由選修(16學分)</t>
    <phoneticPr fontId="2" type="noConversion"/>
  </si>
  <si>
    <r>
      <t>適用</t>
    </r>
    <r>
      <rPr>
        <b/>
        <u/>
        <sz val="12"/>
        <color theme="1"/>
        <rFont val="微軟正黑體"/>
        <family val="2"/>
        <charset val="136"/>
      </rPr>
      <t xml:space="preserve">  115  </t>
    </r>
    <r>
      <rPr>
        <b/>
        <sz val="12"/>
        <color theme="1"/>
        <rFont val="微軟正黑體"/>
        <family val="2"/>
        <charset val="136"/>
      </rPr>
      <t>學年度入學學生</t>
    </r>
    <phoneticPr fontId="2" type="noConversion"/>
  </si>
  <si>
    <t>修課學分</t>
  </si>
  <si>
    <t>備註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</si>
</sst>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theme="4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B050"/>
      <name val="微軟正黑體"/>
      <family val="2"/>
      <charset val="136"/>
    </font>
    <font>
      <sz val="10"/>
      <name val="Microsoft YaHei"/>
      <family val="2"/>
      <charset val="134"/>
    </font>
    <font>
      <sz val="10"/>
      <color theme="4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u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2"/>
      <color theme="5" tint="-0.249977111117893"/>
      <name val="微軟正黑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0" fillId="0" borderId="0"/>
    <xf numFmtId="0" fontId="1" fillId="0" borderId="0">
      <alignment vertical="center"/>
    </xf>
  </cellStyleXfs>
  <cellXfs count="185">
    <xf numFmtId="0" fontId="0" fillId="0" borderId="0" xfId="0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>
      <alignment vertical="center"/>
    </xf>
    <xf numFmtId="0" fontId="1" fillId="0" borderId="4" xfId="0" applyFont="1" applyBorder="1">
      <alignment vertical="center"/>
    </xf>
    <xf numFmtId="0" fontId="14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6" fillId="0" borderId="4" xfId="0" applyFont="1" applyBorder="1">
      <alignment vertical="center"/>
    </xf>
    <xf numFmtId="0" fontId="20" fillId="4" borderId="4" xfId="0" applyFont="1" applyFill="1" applyBorder="1" applyAlignment="1">
      <alignment horizontal="center" vertical="center" wrapText="1"/>
    </xf>
    <xf numFmtId="0" fontId="5" fillId="2" borderId="4" xfId="0" applyFont="1" applyFill="1" applyBorder="1">
      <alignment vertical="center"/>
    </xf>
    <xf numFmtId="0" fontId="14" fillId="0" borderId="4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5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6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3" fillId="0" borderId="4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49" fontId="6" fillId="0" borderId="4" xfId="0" applyNumberFormat="1" applyFont="1" applyFill="1" applyBorder="1">
      <alignment vertical="center"/>
    </xf>
    <xf numFmtId="0" fontId="6" fillId="0" borderId="4" xfId="0" applyFont="1" applyFill="1" applyBorder="1">
      <alignment vertical="center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49" fontId="1" fillId="0" borderId="0" xfId="0" applyNumberFormat="1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>
      <alignment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top" wrapText="1"/>
    </xf>
    <xf numFmtId="49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4" xfId="0" applyFont="1" applyBorder="1" applyAlignment="1">
      <alignment horizontal="left" vertical="top"/>
    </xf>
    <xf numFmtId="0" fontId="12" fillId="0" borderId="0" xfId="0" applyFont="1" applyBorder="1" applyAlignment="1">
      <alignment vertical="center"/>
    </xf>
    <xf numFmtId="0" fontId="1" fillId="0" borderId="0" xfId="2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14" fillId="0" borderId="0" xfId="0" applyFont="1" applyBorder="1">
      <alignment vertical="center"/>
    </xf>
    <xf numFmtId="49" fontId="6" fillId="0" borderId="0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C58C-588B-47C3-8544-43FBCE040C7A}">
  <dimension ref="A1:AL50"/>
  <sheetViews>
    <sheetView tabSelected="1" zoomScale="90" zoomScaleNormal="90" workbookViewId="0">
      <selection sqref="A1:E1"/>
    </sheetView>
  </sheetViews>
  <sheetFormatPr defaultRowHeight="15.6" x14ac:dyDescent="0.3"/>
  <cols>
    <col min="1" max="1" width="20.44140625" style="2" customWidth="1"/>
    <col min="2" max="2" width="6" style="2" bestFit="1" customWidth="1"/>
    <col min="3" max="4" width="10.44140625" style="2" bestFit="1" customWidth="1"/>
    <col min="5" max="5" width="21.6640625" style="2" bestFit="1" customWidth="1"/>
    <col min="6" max="6" width="2.21875" style="2" customWidth="1"/>
    <col min="7" max="7" width="10.5546875" style="2" bestFit="1" customWidth="1"/>
    <col min="8" max="8" width="27.5546875" style="2" bestFit="1" customWidth="1"/>
    <col min="9" max="9" width="6" style="2" bestFit="1" customWidth="1"/>
    <col min="10" max="11" width="10.44140625" style="2" bestFit="1" customWidth="1"/>
    <col min="12" max="12" width="10.5546875" style="2" bestFit="1" customWidth="1"/>
    <col min="13" max="13" width="2.21875" style="2" customWidth="1"/>
    <col min="14" max="15" width="16.88671875" style="2" customWidth="1"/>
    <col min="16" max="16" width="17.88671875" style="2" customWidth="1"/>
    <col min="17" max="17" width="2.21875" style="25" customWidth="1"/>
    <col min="18" max="18" width="2.21875" style="2" customWidth="1"/>
    <col min="19" max="19" width="6.109375" style="2" bestFit="1" customWidth="1"/>
    <col min="20" max="20" width="37.33203125" style="2" bestFit="1" customWidth="1"/>
    <col min="21" max="21" width="8.88671875" style="2"/>
    <col min="22" max="23" width="10.44140625" style="2" bestFit="1" customWidth="1"/>
    <col min="24" max="24" width="8.88671875" style="2"/>
    <col min="25" max="25" width="2.21875" style="2" customWidth="1"/>
    <col min="26" max="26" width="6.109375" style="2" bestFit="1" customWidth="1"/>
    <col min="27" max="27" width="38" style="2" bestFit="1" customWidth="1"/>
    <col min="28" max="28" width="12.33203125" style="2" bestFit="1" customWidth="1"/>
    <col min="29" max="30" width="10.44140625" style="2" bestFit="1" customWidth="1"/>
    <col min="31" max="31" width="8.88671875" style="2"/>
    <col min="32" max="32" width="2.21875" style="2" customWidth="1"/>
    <col min="33" max="33" width="6.109375" style="2" bestFit="1" customWidth="1"/>
    <col min="34" max="34" width="24.6640625" style="2" bestFit="1" customWidth="1"/>
    <col min="35" max="35" width="8.88671875" style="2"/>
    <col min="36" max="37" width="10.44140625" style="2" bestFit="1" customWidth="1"/>
    <col min="38" max="38" width="11.109375" style="2" customWidth="1"/>
    <col min="39" max="16384" width="8.88671875" style="2"/>
  </cols>
  <sheetData>
    <row r="1" spans="1:38" ht="24" customHeight="1" x14ac:dyDescent="0.3">
      <c r="A1" s="159" t="s">
        <v>361</v>
      </c>
      <c r="B1" s="159"/>
      <c r="C1" s="159"/>
      <c r="D1" s="159"/>
      <c r="E1" s="159"/>
      <c r="G1" s="157" t="s">
        <v>435</v>
      </c>
      <c r="H1" s="157"/>
      <c r="I1" s="49" t="s">
        <v>308</v>
      </c>
      <c r="J1" s="158"/>
      <c r="K1" s="158"/>
      <c r="L1" s="158"/>
      <c r="N1" s="143" t="s">
        <v>310</v>
      </c>
      <c r="O1" s="144"/>
      <c r="P1" s="33"/>
      <c r="S1" s="155" t="s">
        <v>310</v>
      </c>
      <c r="T1" s="155"/>
      <c r="U1" s="155"/>
      <c r="V1" s="155"/>
      <c r="W1" s="155"/>
      <c r="X1" s="155"/>
      <c r="Z1" s="143" t="s">
        <v>311</v>
      </c>
      <c r="AA1" s="151"/>
      <c r="AB1" s="151"/>
      <c r="AC1" s="151"/>
      <c r="AD1" s="151"/>
      <c r="AE1" s="144"/>
      <c r="AG1" s="155" t="s">
        <v>312</v>
      </c>
      <c r="AH1" s="155"/>
      <c r="AI1" s="155"/>
      <c r="AJ1" s="155"/>
      <c r="AK1" s="155"/>
      <c r="AL1" s="155"/>
    </row>
    <row r="2" spans="1:38" ht="24" customHeight="1" x14ac:dyDescent="0.3">
      <c r="A2" s="156" t="s">
        <v>362</v>
      </c>
      <c r="B2" s="156"/>
      <c r="C2" s="156"/>
      <c r="D2" s="156"/>
      <c r="E2" s="156"/>
      <c r="G2" s="157" t="s">
        <v>368</v>
      </c>
      <c r="H2" s="157"/>
      <c r="I2" s="49" t="s">
        <v>309</v>
      </c>
      <c r="J2" s="158"/>
      <c r="K2" s="158"/>
      <c r="L2" s="158"/>
      <c r="N2" s="143" t="s">
        <v>311</v>
      </c>
      <c r="O2" s="144"/>
      <c r="P2" s="33"/>
      <c r="S2" s="35"/>
      <c r="T2" s="35"/>
      <c r="U2" s="35"/>
      <c r="V2" s="35"/>
      <c r="W2" s="35"/>
      <c r="X2" s="27"/>
      <c r="Z2" s="35"/>
      <c r="AA2" s="35"/>
      <c r="AB2" s="35"/>
      <c r="AC2" s="35"/>
      <c r="AD2" s="35"/>
      <c r="AE2" s="27"/>
      <c r="AG2" s="35"/>
      <c r="AH2" s="35"/>
      <c r="AI2" s="35"/>
      <c r="AJ2" s="35"/>
      <c r="AK2" s="35"/>
      <c r="AL2" s="35"/>
    </row>
    <row r="3" spans="1:38" ht="24" customHeight="1" x14ac:dyDescent="0.3">
      <c r="J3" s="5"/>
      <c r="K3" s="5"/>
      <c r="L3" s="5"/>
      <c r="N3" s="143" t="s">
        <v>312</v>
      </c>
      <c r="O3" s="144"/>
      <c r="P3" s="33"/>
      <c r="S3" s="35"/>
      <c r="T3" s="35"/>
      <c r="U3" s="35"/>
      <c r="V3" s="35"/>
      <c r="W3" s="35"/>
      <c r="X3" s="27"/>
      <c r="Z3" s="35"/>
      <c r="AA3" s="35"/>
      <c r="AB3" s="35"/>
      <c r="AC3" s="35"/>
      <c r="AD3" s="35"/>
      <c r="AE3" s="27"/>
      <c r="AG3" s="35"/>
      <c r="AH3" s="35"/>
      <c r="AI3" s="35"/>
      <c r="AJ3" s="35"/>
      <c r="AK3" s="35"/>
      <c r="AL3" s="35"/>
    </row>
    <row r="4" spans="1:38" x14ac:dyDescent="0.3">
      <c r="A4" s="143" t="s">
        <v>316</v>
      </c>
      <c r="B4" s="151"/>
      <c r="C4" s="144"/>
      <c r="D4" s="28" t="b">
        <f>SUM(D6:D11)=6</f>
        <v>0</v>
      </c>
      <c r="E4" s="28" t="b">
        <f>COUNTIF(D12:D15,0)=4</f>
        <v>0</v>
      </c>
      <c r="G4" s="145" t="s">
        <v>429</v>
      </c>
      <c r="H4" s="145"/>
      <c r="I4" s="145"/>
      <c r="J4" s="145"/>
      <c r="K4" s="184">
        <f>SUM(D6:D15,D19:D32,K8:K21,K25:K30,K34:K50,O7:O21,O25:O50)</f>
        <v>0</v>
      </c>
      <c r="L4" s="28" t="b">
        <f>OR(SUM(K4)&gt;128,SUM(K4)=128)</f>
        <v>0</v>
      </c>
      <c r="S4" s="155"/>
      <c r="T4" s="155"/>
      <c r="U4" s="155"/>
      <c r="V4" s="155"/>
      <c r="W4" s="155"/>
      <c r="X4" s="155"/>
      <c r="Z4" s="145"/>
      <c r="AA4" s="145"/>
      <c r="AB4" s="145"/>
      <c r="AC4" s="145"/>
      <c r="AD4" s="145"/>
      <c r="AE4" s="145"/>
      <c r="AG4" s="145"/>
      <c r="AH4" s="145"/>
      <c r="AI4" s="145"/>
      <c r="AJ4" s="145"/>
      <c r="AK4" s="145"/>
      <c r="AL4" s="145"/>
    </row>
    <row r="5" spans="1:38" x14ac:dyDescent="0.3">
      <c r="A5" s="23" t="s">
        <v>313</v>
      </c>
      <c r="B5" s="23" t="s">
        <v>4</v>
      </c>
      <c r="C5" s="23" t="s">
        <v>314</v>
      </c>
      <c r="D5" s="23" t="s">
        <v>315</v>
      </c>
      <c r="E5" s="23" t="s">
        <v>5</v>
      </c>
      <c r="N5" s="146" t="s">
        <v>432</v>
      </c>
      <c r="O5" s="147"/>
      <c r="P5" s="28" t="b">
        <f>OR(SUM(O7:O21)&gt;30,SUM(O7:O21)=30)</f>
        <v>0</v>
      </c>
      <c r="S5" s="49"/>
      <c r="T5" s="49"/>
      <c r="U5" s="49"/>
      <c r="V5" s="1"/>
      <c r="W5" s="1"/>
      <c r="X5" s="49"/>
      <c r="Z5" s="51"/>
      <c r="AA5" s="51"/>
      <c r="AB5" s="51"/>
      <c r="AC5" s="1"/>
      <c r="AD5" s="1"/>
      <c r="AE5" s="51"/>
      <c r="AG5" s="49"/>
      <c r="AH5" s="1"/>
      <c r="AI5" s="49"/>
      <c r="AJ5" s="1"/>
      <c r="AK5" s="1"/>
      <c r="AL5" s="49"/>
    </row>
    <row r="6" spans="1:38" x14ac:dyDescent="0.3">
      <c r="A6" s="26" t="s">
        <v>319</v>
      </c>
      <c r="B6" s="34">
        <v>1</v>
      </c>
      <c r="C6" s="34"/>
      <c r="D6" s="34"/>
      <c r="E6" s="26"/>
      <c r="G6" s="143" t="s">
        <v>317</v>
      </c>
      <c r="H6" s="151"/>
      <c r="I6" s="151"/>
      <c r="J6" s="151"/>
      <c r="K6" s="144"/>
      <c r="L6" s="28" t="b">
        <f>SUM(K8:K21)=16</f>
        <v>0</v>
      </c>
      <c r="N6" s="23" t="s">
        <v>370</v>
      </c>
      <c r="O6" s="23" t="s">
        <v>371</v>
      </c>
      <c r="P6" s="23" t="s">
        <v>369</v>
      </c>
      <c r="S6" s="12"/>
      <c r="T6" s="32"/>
      <c r="U6" s="50"/>
      <c r="V6" s="50"/>
      <c r="W6" s="50"/>
      <c r="X6" s="29"/>
      <c r="Z6" s="12"/>
      <c r="AA6" s="32"/>
      <c r="AB6" s="50"/>
      <c r="AC6" s="50"/>
      <c r="AD6" s="50"/>
      <c r="AE6" s="29"/>
      <c r="AG6" s="12"/>
      <c r="AH6" s="32"/>
      <c r="AI6" s="50"/>
      <c r="AJ6" s="50"/>
      <c r="AK6" s="50"/>
      <c r="AL6" s="29"/>
    </row>
    <row r="7" spans="1:38" x14ac:dyDescent="0.3">
      <c r="A7" s="26" t="s">
        <v>320</v>
      </c>
      <c r="B7" s="34">
        <v>1</v>
      </c>
      <c r="C7" s="34"/>
      <c r="D7" s="34"/>
      <c r="E7" s="26"/>
      <c r="G7" s="23" t="s">
        <v>3</v>
      </c>
      <c r="H7" s="23" t="s">
        <v>313</v>
      </c>
      <c r="I7" s="23" t="s">
        <v>4</v>
      </c>
      <c r="J7" s="23" t="s">
        <v>314</v>
      </c>
      <c r="K7" s="23" t="s">
        <v>315</v>
      </c>
      <c r="L7" s="23" t="s">
        <v>5</v>
      </c>
      <c r="N7" s="34"/>
      <c r="O7" s="34"/>
      <c r="P7" s="33"/>
      <c r="S7" s="12"/>
      <c r="T7" s="32"/>
      <c r="U7" s="50"/>
      <c r="V7" s="50"/>
      <c r="W7" s="50"/>
      <c r="X7" s="29"/>
      <c r="Z7" s="12"/>
      <c r="AA7" s="32"/>
      <c r="AB7" s="50"/>
      <c r="AC7" s="50"/>
      <c r="AD7" s="50"/>
      <c r="AE7" s="29"/>
      <c r="AG7" s="12"/>
      <c r="AH7" s="32"/>
      <c r="AI7" s="50"/>
      <c r="AJ7" s="50"/>
      <c r="AK7" s="50"/>
      <c r="AL7" s="29"/>
    </row>
    <row r="8" spans="1:38" x14ac:dyDescent="0.3">
      <c r="A8" s="26" t="s">
        <v>321</v>
      </c>
      <c r="B8" s="34">
        <v>1</v>
      </c>
      <c r="C8" s="34"/>
      <c r="D8" s="34"/>
      <c r="E8" s="26"/>
      <c r="G8" s="149" t="s">
        <v>338</v>
      </c>
      <c r="H8" s="13" t="s">
        <v>326</v>
      </c>
      <c r="I8" s="50">
        <v>2</v>
      </c>
      <c r="J8" s="50"/>
      <c r="K8" s="50"/>
      <c r="L8" s="13"/>
      <c r="N8" s="34"/>
      <c r="O8" s="34"/>
      <c r="P8" s="33"/>
      <c r="S8" s="106"/>
      <c r="T8" s="91"/>
      <c r="U8" s="24"/>
      <c r="V8" s="24"/>
      <c r="W8" s="24"/>
      <c r="X8" s="119"/>
      <c r="Y8" s="107"/>
      <c r="Z8" s="120"/>
      <c r="AA8" s="30"/>
      <c r="AB8" s="31"/>
      <c r="AC8" s="31"/>
      <c r="AD8" s="31"/>
      <c r="AE8" s="121"/>
      <c r="AF8" s="107"/>
      <c r="AG8" s="106"/>
      <c r="AH8" s="30"/>
      <c r="AI8" s="31"/>
      <c r="AJ8" s="31"/>
      <c r="AK8" s="31"/>
      <c r="AL8" s="121"/>
    </row>
    <row r="9" spans="1:38" x14ac:dyDescent="0.3">
      <c r="A9" s="26" t="s">
        <v>322</v>
      </c>
      <c r="B9" s="34">
        <v>1</v>
      </c>
      <c r="C9" s="34"/>
      <c r="D9" s="34"/>
      <c r="E9" s="26"/>
      <c r="G9" s="150"/>
      <c r="H9" s="13" t="s">
        <v>327</v>
      </c>
      <c r="I9" s="50">
        <v>2</v>
      </c>
      <c r="J9" s="50"/>
      <c r="K9" s="50"/>
      <c r="L9" s="13"/>
      <c r="N9" s="34"/>
      <c r="O9" s="34"/>
      <c r="P9" s="33"/>
      <c r="S9" s="106"/>
      <c r="T9" s="91"/>
      <c r="U9" s="24"/>
      <c r="V9" s="24"/>
      <c r="W9" s="24"/>
      <c r="X9" s="121"/>
      <c r="Y9" s="107"/>
      <c r="Z9" s="120"/>
      <c r="AA9" s="30"/>
      <c r="AB9" s="31"/>
      <c r="AC9" s="31"/>
      <c r="AD9" s="31"/>
      <c r="AE9" s="121"/>
      <c r="AF9" s="107"/>
      <c r="AG9" s="106"/>
      <c r="AH9" s="91"/>
      <c r="AI9" s="24"/>
      <c r="AJ9" s="24"/>
      <c r="AK9" s="24"/>
      <c r="AL9" s="122"/>
    </row>
    <row r="10" spans="1:38" x14ac:dyDescent="0.3">
      <c r="A10" s="26" t="s">
        <v>323</v>
      </c>
      <c r="B10" s="34">
        <v>1</v>
      </c>
      <c r="C10" s="34"/>
      <c r="D10" s="34"/>
      <c r="E10" s="26"/>
      <c r="G10" s="152" t="s">
        <v>341</v>
      </c>
      <c r="H10" s="13" t="s">
        <v>328</v>
      </c>
      <c r="I10" s="50">
        <v>2</v>
      </c>
      <c r="J10" s="50"/>
      <c r="K10" s="50"/>
      <c r="L10" s="13"/>
      <c r="N10" s="34"/>
      <c r="O10" s="34"/>
      <c r="P10" s="33"/>
      <c r="S10" s="106"/>
      <c r="T10" s="123"/>
      <c r="U10" s="124"/>
      <c r="V10" s="124"/>
      <c r="W10" s="124"/>
      <c r="X10" s="125"/>
      <c r="Y10" s="107"/>
      <c r="Z10" s="120"/>
      <c r="AA10" s="30"/>
      <c r="AB10" s="31"/>
      <c r="AC10" s="31"/>
      <c r="AD10" s="31"/>
      <c r="AE10" s="121"/>
      <c r="AF10" s="107"/>
      <c r="AG10" s="106"/>
      <c r="AH10" s="91"/>
      <c r="AI10" s="24"/>
      <c r="AJ10" s="24"/>
      <c r="AK10" s="24"/>
      <c r="AL10" s="122"/>
    </row>
    <row r="11" spans="1:38" x14ac:dyDescent="0.3">
      <c r="A11" s="26" t="s">
        <v>324</v>
      </c>
      <c r="B11" s="34">
        <v>1</v>
      </c>
      <c r="C11" s="34"/>
      <c r="D11" s="34"/>
      <c r="E11" s="26"/>
      <c r="G11" s="153"/>
      <c r="H11" s="13" t="s">
        <v>329</v>
      </c>
      <c r="I11" s="50">
        <v>2</v>
      </c>
      <c r="J11" s="50"/>
      <c r="K11" s="50"/>
      <c r="L11" s="13"/>
      <c r="N11" s="34"/>
      <c r="O11" s="34"/>
      <c r="P11" s="33"/>
      <c r="S11" s="106"/>
      <c r="T11" s="91"/>
      <c r="U11" s="24"/>
      <c r="V11" s="24"/>
      <c r="W11" s="24"/>
      <c r="X11" s="121"/>
      <c r="Y11" s="107"/>
      <c r="Z11" s="120"/>
      <c r="AA11" s="30"/>
      <c r="AB11" s="31"/>
      <c r="AC11" s="31"/>
      <c r="AD11" s="31"/>
      <c r="AE11" s="121"/>
      <c r="AF11" s="107"/>
      <c r="AG11" s="106"/>
      <c r="AH11" s="91"/>
      <c r="AI11" s="24"/>
      <c r="AJ11" s="24"/>
      <c r="AK11" s="24"/>
      <c r="AL11" s="122"/>
    </row>
    <row r="12" spans="1:38" x14ac:dyDescent="0.3">
      <c r="A12" s="26" t="s">
        <v>377</v>
      </c>
      <c r="B12" s="34">
        <v>0</v>
      </c>
      <c r="C12" s="34"/>
      <c r="D12" s="34"/>
      <c r="E12" s="26"/>
      <c r="G12" s="153"/>
      <c r="H12" s="13" t="s">
        <v>330</v>
      </c>
      <c r="I12" s="50">
        <v>2</v>
      </c>
      <c r="J12" s="50"/>
      <c r="K12" s="50"/>
      <c r="L12" s="13"/>
      <c r="N12" s="34"/>
      <c r="O12" s="34"/>
      <c r="P12" s="33"/>
      <c r="S12" s="106"/>
      <c r="T12" s="91"/>
      <c r="U12" s="24"/>
      <c r="V12" s="24"/>
      <c r="W12" s="24"/>
      <c r="X12" s="126"/>
      <c r="Y12" s="107"/>
      <c r="Z12" s="120"/>
      <c r="AA12" s="30"/>
      <c r="AB12" s="31"/>
      <c r="AC12" s="31"/>
      <c r="AD12" s="31"/>
      <c r="AE12" s="121"/>
      <c r="AF12" s="107"/>
      <c r="AG12" s="106"/>
      <c r="AH12" s="91"/>
      <c r="AI12" s="24"/>
      <c r="AJ12" s="24"/>
      <c r="AK12" s="24"/>
      <c r="AL12" s="126"/>
    </row>
    <row r="13" spans="1:38" x14ac:dyDescent="0.3">
      <c r="A13" s="26" t="s">
        <v>325</v>
      </c>
      <c r="B13" s="34">
        <v>0</v>
      </c>
      <c r="C13" s="34"/>
      <c r="D13" s="34"/>
      <c r="E13" s="26"/>
      <c r="G13" s="153"/>
      <c r="H13" s="13" t="s">
        <v>331</v>
      </c>
      <c r="I13" s="50">
        <v>2</v>
      </c>
      <c r="J13" s="50"/>
      <c r="K13" s="50"/>
      <c r="L13" s="13"/>
      <c r="N13" s="34"/>
      <c r="O13" s="34"/>
      <c r="P13" s="33"/>
      <c r="S13" s="106"/>
      <c r="T13" s="30"/>
      <c r="U13" s="24"/>
      <c r="V13" s="31"/>
      <c r="W13" s="31"/>
      <c r="X13" s="127"/>
      <c r="Y13" s="107"/>
      <c r="Z13" s="120"/>
      <c r="AA13" s="30"/>
      <c r="AB13" s="31"/>
      <c r="AC13" s="31"/>
      <c r="AD13" s="31"/>
      <c r="AE13" s="121"/>
      <c r="AF13" s="107"/>
      <c r="AG13" s="106"/>
      <c r="AH13" s="91"/>
      <c r="AI13" s="24"/>
      <c r="AJ13" s="24"/>
      <c r="AK13" s="24"/>
      <c r="AL13" s="122"/>
    </row>
    <row r="14" spans="1:38" x14ac:dyDescent="0.3">
      <c r="A14" s="26" t="s">
        <v>325</v>
      </c>
      <c r="B14" s="34">
        <v>0</v>
      </c>
      <c r="C14" s="34"/>
      <c r="D14" s="34"/>
      <c r="E14" s="26"/>
      <c r="G14" s="153"/>
      <c r="H14" s="13" t="s">
        <v>332</v>
      </c>
      <c r="I14" s="50">
        <v>2</v>
      </c>
      <c r="J14" s="50"/>
      <c r="K14" s="50"/>
      <c r="L14" s="13"/>
      <c r="N14" s="34"/>
      <c r="O14" s="34"/>
      <c r="P14" s="33"/>
      <c r="S14" s="106"/>
      <c r="T14" s="123"/>
      <c r="U14" s="124"/>
      <c r="V14" s="124"/>
      <c r="W14" s="124"/>
      <c r="X14" s="125"/>
      <c r="Y14" s="107"/>
      <c r="Z14" s="120"/>
      <c r="AA14" s="30"/>
      <c r="AB14" s="31"/>
      <c r="AC14" s="31"/>
      <c r="AD14" s="31"/>
      <c r="AE14" s="121"/>
      <c r="AF14" s="107"/>
      <c r="AG14" s="106"/>
      <c r="AH14" s="91"/>
      <c r="AI14" s="24"/>
      <c r="AJ14" s="24"/>
      <c r="AK14" s="24"/>
      <c r="AL14" s="122"/>
    </row>
    <row r="15" spans="1:38" x14ac:dyDescent="0.3">
      <c r="A15" s="26" t="s">
        <v>325</v>
      </c>
      <c r="B15" s="34">
        <v>0</v>
      </c>
      <c r="C15" s="34"/>
      <c r="D15" s="34"/>
      <c r="E15" s="26"/>
      <c r="G15" s="150"/>
      <c r="H15" s="13" t="s">
        <v>333</v>
      </c>
      <c r="I15" s="50">
        <v>2</v>
      </c>
      <c r="J15" s="50"/>
      <c r="K15" s="50"/>
      <c r="L15" s="13"/>
      <c r="N15" s="34"/>
      <c r="O15" s="34"/>
      <c r="P15" s="33"/>
      <c r="S15" s="106"/>
      <c r="T15" s="91"/>
      <c r="U15" s="24"/>
      <c r="V15" s="31"/>
      <c r="W15" s="31"/>
      <c r="X15" s="127"/>
      <c r="Y15" s="107"/>
      <c r="Z15" s="120"/>
      <c r="AA15" s="30"/>
      <c r="AB15" s="31"/>
      <c r="AC15" s="31"/>
      <c r="AD15" s="31"/>
      <c r="AE15" s="121"/>
      <c r="AF15" s="107"/>
      <c r="AG15" s="106"/>
      <c r="AH15" s="91"/>
      <c r="AI15" s="24"/>
      <c r="AJ15" s="24"/>
      <c r="AK15" s="24"/>
      <c r="AL15" s="122"/>
    </row>
    <row r="16" spans="1:38" x14ac:dyDescent="0.3">
      <c r="B16" s="6"/>
      <c r="G16" s="152" t="s">
        <v>342</v>
      </c>
      <c r="H16" s="13" t="s">
        <v>334</v>
      </c>
      <c r="I16" s="50">
        <v>2</v>
      </c>
      <c r="J16" s="50"/>
      <c r="K16" s="50"/>
      <c r="L16" s="13"/>
      <c r="N16" s="34"/>
      <c r="O16" s="34"/>
      <c r="P16" s="33"/>
      <c r="S16" s="106"/>
      <c r="T16" s="91"/>
      <c r="U16" s="24"/>
      <c r="V16" s="31"/>
      <c r="W16" s="31"/>
      <c r="X16" s="127"/>
      <c r="Y16" s="107"/>
      <c r="Z16" s="120"/>
      <c r="AA16" s="30"/>
      <c r="AB16" s="31"/>
      <c r="AC16" s="31"/>
      <c r="AD16" s="31"/>
      <c r="AE16" s="121"/>
      <c r="AF16" s="107"/>
      <c r="AG16" s="106"/>
      <c r="AH16" s="91"/>
      <c r="AI16" s="24"/>
      <c r="AJ16" s="24"/>
      <c r="AK16" s="24"/>
      <c r="AL16" s="122"/>
    </row>
    <row r="17" spans="1:38" ht="16.2" customHeight="1" x14ac:dyDescent="0.3">
      <c r="A17" s="146" t="s">
        <v>433</v>
      </c>
      <c r="B17" s="154"/>
      <c r="C17" s="147"/>
      <c r="D17" s="143" t="b">
        <f>SUM(D19:D32)=34</f>
        <v>0</v>
      </c>
      <c r="E17" s="144"/>
      <c r="G17" s="150"/>
      <c r="H17" s="13" t="s">
        <v>335</v>
      </c>
      <c r="I17" s="50">
        <v>2</v>
      </c>
      <c r="J17" s="50"/>
      <c r="K17" s="50"/>
      <c r="L17" s="13"/>
      <c r="N17" s="34"/>
      <c r="O17" s="34"/>
      <c r="P17" s="33"/>
      <c r="S17" s="106"/>
      <c r="T17" s="91"/>
      <c r="U17" s="24"/>
      <c r="V17" s="31"/>
      <c r="W17" s="31"/>
      <c r="X17" s="127"/>
      <c r="Y17" s="107"/>
      <c r="Z17" s="120"/>
      <c r="AA17" s="30"/>
      <c r="AB17" s="31"/>
      <c r="AC17" s="31"/>
      <c r="AD17" s="31"/>
      <c r="AE17" s="121"/>
      <c r="AF17" s="107"/>
      <c r="AG17" s="106"/>
      <c r="AH17" s="91"/>
      <c r="AI17" s="24"/>
      <c r="AJ17" s="24"/>
      <c r="AK17" s="24"/>
      <c r="AL17" s="122"/>
    </row>
    <row r="18" spans="1:38" x14ac:dyDescent="0.3">
      <c r="A18" s="23" t="s">
        <v>313</v>
      </c>
      <c r="B18" s="23" t="s">
        <v>4</v>
      </c>
      <c r="C18" s="23" t="s">
        <v>314</v>
      </c>
      <c r="D18" s="23" t="s">
        <v>315</v>
      </c>
      <c r="E18" s="23" t="s">
        <v>5</v>
      </c>
      <c r="G18" s="149" t="s">
        <v>339</v>
      </c>
      <c r="H18" s="13" t="s">
        <v>343</v>
      </c>
      <c r="I18" s="50">
        <v>2</v>
      </c>
      <c r="J18" s="50"/>
      <c r="K18" s="50"/>
      <c r="L18" s="13"/>
      <c r="N18" s="34"/>
      <c r="O18" s="34"/>
      <c r="P18" s="33"/>
      <c r="S18" s="106"/>
      <c r="T18" s="91"/>
      <c r="U18" s="24"/>
      <c r="V18" s="31"/>
      <c r="W18" s="31"/>
      <c r="X18" s="127"/>
      <c r="Y18" s="107"/>
      <c r="Z18" s="120"/>
      <c r="AA18" s="30"/>
      <c r="AB18" s="31"/>
      <c r="AC18" s="31"/>
      <c r="AD18" s="31"/>
      <c r="AE18" s="121"/>
      <c r="AF18" s="107"/>
      <c r="AG18" s="106"/>
      <c r="AH18" s="91"/>
      <c r="AI18" s="24"/>
      <c r="AJ18" s="24"/>
      <c r="AK18" s="24"/>
      <c r="AL18" s="122"/>
    </row>
    <row r="19" spans="1:38" x14ac:dyDescent="0.3">
      <c r="A19" s="26" t="s">
        <v>346</v>
      </c>
      <c r="B19" s="34">
        <v>3</v>
      </c>
      <c r="C19" s="34"/>
      <c r="D19" s="34"/>
      <c r="E19" s="26"/>
      <c r="G19" s="150"/>
      <c r="H19" s="13" t="s">
        <v>344</v>
      </c>
      <c r="I19" s="50">
        <v>2</v>
      </c>
      <c r="J19" s="50"/>
      <c r="K19" s="50"/>
      <c r="L19" s="13"/>
      <c r="N19" s="34"/>
      <c r="O19" s="34"/>
      <c r="P19" s="33"/>
      <c r="S19" s="106"/>
      <c r="T19" s="91"/>
      <c r="U19" s="24"/>
      <c r="V19" s="31"/>
      <c r="W19" s="31"/>
      <c r="X19" s="127"/>
      <c r="Y19" s="107"/>
      <c r="Z19" s="120"/>
      <c r="AA19" s="30"/>
      <c r="AB19" s="31"/>
      <c r="AC19" s="31"/>
      <c r="AD19" s="31"/>
      <c r="AE19" s="126"/>
      <c r="AF19" s="107"/>
      <c r="AG19" s="106"/>
      <c r="AH19" s="30"/>
      <c r="AI19" s="31"/>
      <c r="AJ19" s="31"/>
      <c r="AK19" s="31"/>
      <c r="AL19" s="122"/>
    </row>
    <row r="20" spans="1:38" x14ac:dyDescent="0.3">
      <c r="A20" s="26" t="s">
        <v>347</v>
      </c>
      <c r="B20" s="34">
        <v>3</v>
      </c>
      <c r="C20" s="34"/>
      <c r="D20" s="34"/>
      <c r="E20" s="26"/>
      <c r="G20" s="149" t="s">
        <v>340</v>
      </c>
      <c r="H20" s="13" t="s">
        <v>336</v>
      </c>
      <c r="I20" s="50">
        <v>2</v>
      </c>
      <c r="J20" s="50"/>
      <c r="K20" s="50"/>
      <c r="L20" s="13"/>
      <c r="N20" s="34"/>
      <c r="O20" s="34"/>
      <c r="P20" s="33"/>
      <c r="S20" s="106"/>
      <c r="T20" s="91"/>
      <c r="U20" s="24"/>
      <c r="V20" s="31"/>
      <c r="W20" s="31"/>
      <c r="X20" s="128"/>
      <c r="Y20" s="107"/>
      <c r="Z20" s="120"/>
      <c r="AA20" s="30"/>
      <c r="AB20" s="31"/>
      <c r="AC20" s="31"/>
      <c r="AD20" s="31"/>
      <c r="AE20" s="121"/>
      <c r="AF20" s="107"/>
      <c r="AG20" s="106"/>
      <c r="AH20" s="91"/>
      <c r="AI20" s="24"/>
      <c r="AJ20" s="24"/>
      <c r="AK20" s="24"/>
      <c r="AL20" s="122"/>
    </row>
    <row r="21" spans="1:38" x14ac:dyDescent="0.3">
      <c r="A21" s="26" t="s">
        <v>348</v>
      </c>
      <c r="B21" s="34">
        <v>3</v>
      </c>
      <c r="C21" s="34"/>
      <c r="D21" s="34"/>
      <c r="E21" s="26"/>
      <c r="G21" s="150"/>
      <c r="H21" s="13" t="s">
        <v>337</v>
      </c>
      <c r="I21" s="50">
        <v>2</v>
      </c>
      <c r="J21" s="50"/>
      <c r="K21" s="50"/>
      <c r="L21" s="13"/>
      <c r="N21" s="34"/>
      <c r="O21" s="34"/>
      <c r="P21" s="33"/>
      <c r="S21" s="106"/>
      <c r="T21" s="91"/>
      <c r="U21" s="24"/>
      <c r="V21" s="31"/>
      <c r="W21" s="31"/>
      <c r="X21" s="119"/>
      <c r="Y21" s="107"/>
      <c r="Z21" s="120"/>
      <c r="AA21" s="30"/>
      <c r="AB21" s="31"/>
      <c r="AC21" s="31"/>
      <c r="AD21" s="31"/>
      <c r="AE21" s="121"/>
      <c r="AF21" s="107"/>
      <c r="AG21" s="106"/>
      <c r="AH21" s="91"/>
      <c r="AI21" s="24"/>
      <c r="AJ21" s="24"/>
      <c r="AK21" s="24"/>
      <c r="AL21" s="122"/>
    </row>
    <row r="22" spans="1:38" x14ac:dyDescent="0.3">
      <c r="A22" s="26" t="s">
        <v>349</v>
      </c>
      <c r="B22" s="34">
        <v>3</v>
      </c>
      <c r="C22" s="34"/>
      <c r="D22" s="34"/>
      <c r="E22" s="26"/>
      <c r="N22" s="138"/>
      <c r="O22" s="138"/>
      <c r="P22" s="139"/>
      <c r="S22" s="106"/>
      <c r="T22" s="91"/>
      <c r="U22" s="24"/>
      <c r="V22" s="31"/>
      <c r="W22" s="31"/>
      <c r="X22" s="121"/>
      <c r="Y22" s="107"/>
      <c r="Z22" s="120"/>
      <c r="AA22" s="30"/>
      <c r="AB22" s="31"/>
      <c r="AC22" s="31"/>
      <c r="AD22" s="31"/>
      <c r="AE22" s="121"/>
      <c r="AF22" s="107"/>
      <c r="AG22" s="106"/>
      <c r="AH22" s="91"/>
      <c r="AI22" s="24"/>
      <c r="AJ22" s="24"/>
      <c r="AK22" s="24"/>
      <c r="AL22" s="122"/>
    </row>
    <row r="23" spans="1:38" x14ac:dyDescent="0.3">
      <c r="A23" s="26" t="s">
        <v>350</v>
      </c>
      <c r="B23" s="34">
        <v>3</v>
      </c>
      <c r="C23" s="34"/>
      <c r="D23" s="34"/>
      <c r="E23" s="26"/>
      <c r="G23" s="143" t="s">
        <v>318</v>
      </c>
      <c r="H23" s="151"/>
      <c r="I23" s="151"/>
      <c r="J23" s="151"/>
      <c r="K23" s="144"/>
      <c r="L23" s="28" t="b">
        <f>SUM(K25:K30)=12</f>
        <v>0</v>
      </c>
      <c r="N23" s="146" t="s">
        <v>431</v>
      </c>
      <c r="O23" s="147"/>
      <c r="P23" s="28" t="b">
        <f>OR(SUM(O25:O50)&gt;14,SUM(O25:O50)=14)</f>
        <v>0</v>
      </c>
      <c r="S23" s="106"/>
      <c r="T23" s="91"/>
      <c r="U23" s="24"/>
      <c r="V23" s="31"/>
      <c r="W23" s="31"/>
      <c r="X23" s="121"/>
      <c r="Y23" s="107"/>
      <c r="Z23" s="120"/>
      <c r="AA23" s="30"/>
      <c r="AB23" s="31"/>
      <c r="AC23" s="31"/>
      <c r="AD23" s="31"/>
      <c r="AE23" s="121"/>
      <c r="AF23" s="107"/>
      <c r="AG23" s="106"/>
      <c r="AH23" s="91"/>
      <c r="AI23" s="24"/>
      <c r="AJ23" s="24"/>
      <c r="AK23" s="24"/>
      <c r="AL23" s="122"/>
    </row>
    <row r="24" spans="1:38" x14ac:dyDescent="0.3">
      <c r="A24" s="26" t="s">
        <v>351</v>
      </c>
      <c r="B24" s="34">
        <v>3</v>
      </c>
      <c r="C24" s="34"/>
      <c r="D24" s="34"/>
      <c r="E24" s="26" t="s">
        <v>363</v>
      </c>
      <c r="G24" s="23" t="s">
        <v>3</v>
      </c>
      <c r="H24" s="23" t="s">
        <v>313</v>
      </c>
      <c r="I24" s="23" t="s">
        <v>4</v>
      </c>
      <c r="J24" s="23" t="s">
        <v>314</v>
      </c>
      <c r="K24" s="23" t="s">
        <v>315</v>
      </c>
      <c r="L24" s="23" t="s">
        <v>5</v>
      </c>
      <c r="N24" s="23" t="s">
        <v>370</v>
      </c>
      <c r="O24" s="23" t="s">
        <v>371</v>
      </c>
      <c r="P24" s="23" t="s">
        <v>369</v>
      </c>
      <c r="S24" s="106"/>
      <c r="T24" s="123"/>
      <c r="U24" s="124"/>
      <c r="V24" s="124"/>
      <c r="W24" s="124"/>
      <c r="X24" s="125"/>
      <c r="Y24" s="107"/>
      <c r="Z24" s="120"/>
      <c r="AA24" s="30"/>
      <c r="AB24" s="31"/>
      <c r="AC24" s="31"/>
      <c r="AD24" s="31"/>
      <c r="AE24" s="126"/>
      <c r="AF24" s="107"/>
      <c r="AG24" s="106"/>
      <c r="AH24" s="91"/>
      <c r="AI24" s="24"/>
      <c r="AJ24" s="24"/>
      <c r="AK24" s="24"/>
      <c r="AL24" s="122"/>
    </row>
    <row r="25" spans="1:38" x14ac:dyDescent="0.3">
      <c r="A25" s="26" t="s">
        <v>352</v>
      </c>
      <c r="B25" s="34">
        <v>3</v>
      </c>
      <c r="C25" s="34"/>
      <c r="D25" s="34"/>
      <c r="E25" s="26" t="s">
        <v>364</v>
      </c>
      <c r="G25" s="34" t="s">
        <v>338</v>
      </c>
      <c r="H25" s="26"/>
      <c r="I25" s="34">
        <v>2</v>
      </c>
      <c r="J25" s="34"/>
      <c r="K25" s="34"/>
      <c r="L25" s="26"/>
      <c r="N25" s="34"/>
      <c r="O25" s="34"/>
      <c r="P25" s="33"/>
      <c r="S25" s="106"/>
      <c r="T25" s="91"/>
      <c r="U25" s="24"/>
      <c r="V25" s="31"/>
      <c r="W25" s="31"/>
      <c r="X25" s="119"/>
      <c r="Y25" s="107"/>
      <c r="Z25" s="120"/>
      <c r="AA25" s="30"/>
      <c r="AB25" s="31"/>
      <c r="AC25" s="31"/>
      <c r="AD25" s="31"/>
      <c r="AE25" s="121"/>
      <c r="AF25" s="107"/>
      <c r="AG25" s="106"/>
      <c r="AH25" s="91"/>
      <c r="AI25" s="24"/>
      <c r="AJ25" s="24"/>
      <c r="AK25" s="24"/>
      <c r="AL25" s="122"/>
    </row>
    <row r="26" spans="1:38" x14ac:dyDescent="0.3">
      <c r="A26" s="26" t="s">
        <v>353</v>
      </c>
      <c r="B26" s="34">
        <v>3</v>
      </c>
      <c r="C26" s="34"/>
      <c r="D26" s="34"/>
      <c r="E26" s="26"/>
      <c r="G26" s="34" t="s">
        <v>345</v>
      </c>
      <c r="H26" s="26" t="s">
        <v>372</v>
      </c>
      <c r="I26" s="34">
        <v>2</v>
      </c>
      <c r="J26" s="34"/>
      <c r="K26" s="34"/>
      <c r="L26" s="26"/>
      <c r="N26" s="34"/>
      <c r="O26" s="34"/>
      <c r="P26" s="33"/>
      <c r="S26" s="106"/>
      <c r="T26" s="91"/>
      <c r="U26" s="24"/>
      <c r="V26" s="31"/>
      <c r="W26" s="31"/>
      <c r="X26" s="121"/>
      <c r="Y26" s="107"/>
      <c r="Z26" s="120"/>
      <c r="AA26" s="30"/>
      <c r="AB26" s="31"/>
      <c r="AC26" s="31"/>
      <c r="AD26" s="31"/>
      <c r="AE26" s="126"/>
      <c r="AF26" s="107"/>
      <c r="AG26" s="106"/>
      <c r="AH26" s="91"/>
      <c r="AI26" s="24"/>
      <c r="AJ26" s="24"/>
      <c r="AK26" s="24"/>
      <c r="AL26" s="122"/>
    </row>
    <row r="27" spans="1:38" x14ac:dyDescent="0.3">
      <c r="A27" s="26" t="s">
        <v>354</v>
      </c>
      <c r="B27" s="34">
        <v>3</v>
      </c>
      <c r="C27" s="34"/>
      <c r="D27" s="34"/>
      <c r="E27" s="26" t="s">
        <v>365</v>
      </c>
      <c r="G27" s="34" t="s">
        <v>339</v>
      </c>
      <c r="H27" s="26"/>
      <c r="I27" s="34">
        <v>2</v>
      </c>
      <c r="J27" s="34"/>
      <c r="K27" s="34"/>
      <c r="L27" s="26"/>
      <c r="N27" s="34"/>
      <c r="O27" s="34"/>
      <c r="P27" s="33"/>
      <c r="S27" s="106"/>
      <c r="T27" s="30"/>
      <c r="U27" s="24"/>
      <c r="V27" s="31"/>
      <c r="W27" s="31"/>
      <c r="X27" s="121"/>
      <c r="Y27" s="107"/>
      <c r="Z27" s="120"/>
      <c r="AA27" s="30"/>
      <c r="AB27" s="31"/>
      <c r="AC27" s="31"/>
      <c r="AD27" s="31"/>
      <c r="AE27" s="126"/>
      <c r="AF27" s="107"/>
      <c r="AG27" s="106"/>
      <c r="AH27" s="91"/>
      <c r="AI27" s="24"/>
      <c r="AJ27" s="24"/>
      <c r="AK27" s="24"/>
      <c r="AL27" s="122"/>
    </row>
    <row r="28" spans="1:38" x14ac:dyDescent="0.3">
      <c r="A28" s="26" t="s">
        <v>355</v>
      </c>
      <c r="B28" s="34">
        <v>3</v>
      </c>
      <c r="C28" s="34"/>
      <c r="D28" s="34"/>
      <c r="E28" s="26"/>
      <c r="G28" s="34" t="s">
        <v>340</v>
      </c>
      <c r="H28" s="26"/>
      <c r="I28" s="34">
        <v>2</v>
      </c>
      <c r="J28" s="34"/>
      <c r="K28" s="34"/>
      <c r="L28" s="26"/>
      <c r="N28" s="34"/>
      <c r="O28" s="34"/>
      <c r="P28" s="33"/>
      <c r="S28" s="106"/>
      <c r="T28" s="107"/>
      <c r="U28" s="24"/>
      <c r="V28" s="31"/>
      <c r="W28" s="31"/>
      <c r="X28" s="121"/>
      <c r="Y28" s="107"/>
      <c r="Z28" s="120"/>
      <c r="AA28" s="30"/>
      <c r="AB28" s="31"/>
      <c r="AC28" s="31"/>
      <c r="AD28" s="31"/>
      <c r="AE28" s="126"/>
      <c r="AF28" s="107"/>
      <c r="AG28" s="106"/>
      <c r="AH28" s="91"/>
      <c r="AI28" s="24"/>
      <c r="AJ28" s="24"/>
      <c r="AK28" s="24"/>
      <c r="AL28" s="122"/>
    </row>
    <row r="29" spans="1:38" x14ac:dyDescent="0.3">
      <c r="A29" s="26" t="s">
        <v>356</v>
      </c>
      <c r="B29" s="34">
        <v>1</v>
      </c>
      <c r="C29" s="34"/>
      <c r="D29" s="34"/>
      <c r="E29" s="26"/>
      <c r="G29" s="34"/>
      <c r="H29" s="26"/>
      <c r="I29" s="34">
        <v>2</v>
      </c>
      <c r="J29" s="34"/>
      <c r="K29" s="34"/>
      <c r="L29" s="26"/>
      <c r="N29" s="34"/>
      <c r="O29" s="34"/>
      <c r="P29" s="33"/>
      <c r="S29" s="106"/>
      <c r="T29" s="107"/>
      <c r="U29" s="24"/>
      <c r="V29" s="31"/>
      <c r="W29" s="31"/>
      <c r="X29" s="121"/>
      <c r="Y29" s="107"/>
      <c r="Z29" s="120"/>
      <c r="AA29" s="123"/>
      <c r="AB29" s="124"/>
      <c r="AC29" s="124"/>
      <c r="AD29" s="124"/>
      <c r="AE29" s="125"/>
      <c r="AF29" s="107"/>
      <c r="AG29" s="106"/>
      <c r="AH29" s="91"/>
      <c r="AI29" s="24"/>
      <c r="AJ29" s="24"/>
      <c r="AK29" s="24"/>
      <c r="AL29" s="122"/>
    </row>
    <row r="30" spans="1:38" ht="16.2" customHeight="1" x14ac:dyDescent="0.3">
      <c r="A30" s="26" t="s">
        <v>357</v>
      </c>
      <c r="B30" s="34">
        <v>1</v>
      </c>
      <c r="C30" s="34"/>
      <c r="D30" s="34"/>
      <c r="E30" s="26"/>
      <c r="G30" s="34"/>
      <c r="H30" s="26"/>
      <c r="I30" s="34">
        <v>2</v>
      </c>
      <c r="J30" s="34"/>
      <c r="K30" s="34"/>
      <c r="L30" s="26"/>
      <c r="N30" s="34"/>
      <c r="O30" s="34"/>
      <c r="P30" s="33"/>
      <c r="S30" s="106"/>
      <c r="T30" s="107"/>
      <c r="U30" s="24"/>
      <c r="V30" s="31"/>
      <c r="W30" s="31"/>
      <c r="X30" s="121"/>
      <c r="Y30" s="107"/>
      <c r="Z30" s="120"/>
      <c r="AA30" s="30"/>
      <c r="AB30" s="31"/>
      <c r="AC30" s="31"/>
      <c r="AD30" s="31"/>
      <c r="AE30" s="121"/>
      <c r="AF30" s="107"/>
      <c r="AG30" s="106"/>
      <c r="AH30" s="91"/>
      <c r="AI30" s="24"/>
      <c r="AJ30" s="24"/>
      <c r="AK30" s="24"/>
      <c r="AL30" s="122"/>
    </row>
    <row r="31" spans="1:38" x14ac:dyDescent="0.3">
      <c r="A31" s="26" t="s">
        <v>358</v>
      </c>
      <c r="B31" s="34">
        <v>1</v>
      </c>
      <c r="C31" s="34"/>
      <c r="D31" s="34"/>
      <c r="E31" s="26"/>
      <c r="N31" s="34"/>
      <c r="O31" s="34"/>
      <c r="P31" s="33"/>
      <c r="S31" s="106"/>
      <c r="T31" s="107"/>
      <c r="U31" s="24"/>
      <c r="V31" s="31"/>
      <c r="W31" s="31"/>
      <c r="X31" s="121"/>
      <c r="Y31" s="107"/>
      <c r="Z31" s="120"/>
      <c r="AA31" s="30"/>
      <c r="AB31" s="31"/>
      <c r="AC31" s="31"/>
      <c r="AD31" s="31"/>
      <c r="AE31" s="126"/>
      <c r="AF31" s="107"/>
      <c r="AG31" s="106"/>
      <c r="AH31" s="91"/>
      <c r="AI31" s="24"/>
      <c r="AJ31" s="24"/>
      <c r="AK31" s="24"/>
      <c r="AL31" s="122"/>
    </row>
    <row r="32" spans="1:38" x14ac:dyDescent="0.3">
      <c r="A32" s="26" t="s">
        <v>359</v>
      </c>
      <c r="B32" s="34">
        <v>1</v>
      </c>
      <c r="C32" s="34"/>
      <c r="D32" s="34"/>
      <c r="E32" s="26"/>
      <c r="G32" s="143" t="s">
        <v>434</v>
      </c>
      <c r="H32" s="151"/>
      <c r="I32" s="151"/>
      <c r="J32" s="151"/>
      <c r="K32" s="144"/>
      <c r="L32" s="28" t="b">
        <f>OR(SUM(K34:K50)=16,SUM(K34:K50)&gt;16)</f>
        <v>0</v>
      </c>
      <c r="N32" s="34"/>
      <c r="O32" s="34"/>
      <c r="P32" s="33"/>
      <c r="S32" s="106"/>
      <c r="T32" s="30"/>
      <c r="U32" s="24"/>
      <c r="V32" s="31"/>
      <c r="W32" s="31"/>
      <c r="X32" s="121"/>
      <c r="Y32" s="107"/>
      <c r="Z32" s="120"/>
      <c r="AA32" s="30"/>
      <c r="AB32" s="31"/>
      <c r="AC32" s="31"/>
      <c r="AD32" s="31"/>
      <c r="AE32" s="126"/>
      <c r="AF32" s="107"/>
      <c r="AG32" s="106"/>
      <c r="AH32" s="91"/>
      <c r="AI32" s="24"/>
      <c r="AJ32" s="24"/>
      <c r="AK32" s="24"/>
      <c r="AL32" s="122"/>
    </row>
    <row r="33" spans="1:38" ht="16.2" x14ac:dyDescent="0.3">
      <c r="G33" s="23" t="s">
        <v>3</v>
      </c>
      <c r="H33" s="137" t="s">
        <v>313</v>
      </c>
      <c r="I33" s="137" t="s">
        <v>4</v>
      </c>
      <c r="J33" s="137" t="s">
        <v>314</v>
      </c>
      <c r="K33" s="137" t="s">
        <v>315</v>
      </c>
      <c r="L33" s="137" t="s">
        <v>5</v>
      </c>
      <c r="N33" s="34"/>
      <c r="O33" s="34"/>
      <c r="P33" s="33"/>
      <c r="S33" s="106"/>
      <c r="T33" s="30"/>
      <c r="U33" s="24"/>
      <c r="V33" s="133"/>
      <c r="W33" s="133"/>
      <c r="X33" s="121"/>
      <c r="Y33" s="107"/>
      <c r="Z33" s="120"/>
      <c r="AA33" s="48"/>
      <c r="AB33" s="31"/>
      <c r="AC33" s="31"/>
      <c r="AD33" s="31"/>
      <c r="AE33" s="121"/>
      <c r="AF33" s="107"/>
      <c r="AG33" s="106"/>
      <c r="AH33" s="129"/>
      <c r="AI33" s="130"/>
      <c r="AJ33" s="131"/>
      <c r="AK33" s="131"/>
      <c r="AL33" s="132"/>
    </row>
    <row r="34" spans="1:38" ht="16.2" x14ac:dyDescent="0.3">
      <c r="A34" s="140" t="s">
        <v>360</v>
      </c>
      <c r="B34" s="141"/>
      <c r="C34" s="142"/>
      <c r="D34" s="143" t="b">
        <f>COUNTA(A36:A37)=2</f>
        <v>0</v>
      </c>
      <c r="E34" s="144"/>
      <c r="G34" s="34"/>
      <c r="H34" s="26"/>
      <c r="I34" s="34" t="s">
        <v>366</v>
      </c>
      <c r="J34" s="34"/>
      <c r="K34" s="34"/>
      <c r="L34" s="26"/>
      <c r="N34" s="34"/>
      <c r="O34" s="34"/>
      <c r="P34" s="33"/>
      <c r="S34" s="106"/>
      <c r="T34" s="30"/>
      <c r="U34" s="24"/>
      <c r="V34" s="133"/>
      <c r="W34" s="133"/>
      <c r="X34" s="121"/>
      <c r="Y34" s="107"/>
      <c r="Z34" s="120"/>
      <c r="AA34" s="48"/>
      <c r="AB34" s="31"/>
      <c r="AC34" s="31"/>
      <c r="AD34" s="31"/>
      <c r="AE34" s="121"/>
      <c r="AF34" s="107"/>
      <c r="AG34" s="106"/>
      <c r="AH34" s="129"/>
      <c r="AI34" s="130"/>
      <c r="AJ34" s="131"/>
      <c r="AK34" s="131"/>
      <c r="AL34" s="132"/>
    </row>
    <row r="35" spans="1:38" x14ac:dyDescent="0.3">
      <c r="A35" s="44" t="s">
        <v>313</v>
      </c>
      <c r="B35" s="44" t="s">
        <v>4</v>
      </c>
      <c r="C35" s="44" t="s">
        <v>314</v>
      </c>
      <c r="D35" s="44" t="s">
        <v>315</v>
      </c>
      <c r="E35" s="44" t="s">
        <v>5</v>
      </c>
      <c r="G35" s="34"/>
      <c r="H35" s="26"/>
      <c r="I35" s="34" t="s">
        <v>366</v>
      </c>
      <c r="J35" s="34"/>
      <c r="K35" s="34"/>
      <c r="L35" s="26"/>
      <c r="N35" s="34"/>
      <c r="O35" s="34"/>
      <c r="P35" s="33"/>
      <c r="S35" s="106"/>
      <c r="T35" s="30"/>
      <c r="U35" s="24"/>
      <c r="V35" s="24"/>
      <c r="W35" s="24"/>
      <c r="X35" s="121"/>
      <c r="Y35" s="107"/>
      <c r="Z35" s="120"/>
      <c r="AA35" s="48"/>
      <c r="AB35" s="31"/>
      <c r="AC35" s="31"/>
      <c r="AD35" s="31"/>
      <c r="AE35" s="121"/>
      <c r="AF35" s="107"/>
      <c r="AG35" s="106"/>
      <c r="AH35" s="122"/>
      <c r="AI35" s="134"/>
      <c r="AJ35" s="135"/>
      <c r="AK35" s="135"/>
      <c r="AL35" s="132"/>
    </row>
    <row r="36" spans="1:38" ht="16.2" x14ac:dyDescent="0.3">
      <c r="A36" s="26"/>
      <c r="B36" s="34" t="s">
        <v>366</v>
      </c>
      <c r="C36" s="34"/>
      <c r="D36" s="34"/>
      <c r="E36" s="26"/>
      <c r="G36" s="34"/>
      <c r="H36" s="26"/>
      <c r="I36" s="34" t="s">
        <v>366</v>
      </c>
      <c r="J36" s="34"/>
      <c r="K36" s="34"/>
      <c r="L36" s="26"/>
      <c r="N36" s="34"/>
      <c r="O36" s="34"/>
      <c r="P36" s="33"/>
      <c r="S36" s="106"/>
      <c r="T36" s="30"/>
      <c r="U36" s="24"/>
      <c r="V36" s="133"/>
      <c r="W36" s="133"/>
      <c r="X36" s="121"/>
      <c r="Y36" s="107"/>
      <c r="Z36" s="120"/>
      <c r="AA36" s="30"/>
      <c r="AB36" s="31"/>
      <c r="AC36" s="31"/>
      <c r="AD36" s="31"/>
      <c r="AE36" s="121"/>
      <c r="AF36" s="107"/>
      <c r="AG36" s="107"/>
      <c r="AH36" s="107"/>
      <c r="AI36" s="107"/>
      <c r="AJ36" s="107"/>
      <c r="AK36" s="107"/>
      <c r="AL36" s="107"/>
    </row>
    <row r="37" spans="1:38" x14ac:dyDescent="0.3">
      <c r="A37" s="26"/>
      <c r="B37" s="34" t="s">
        <v>366</v>
      </c>
      <c r="C37" s="34"/>
      <c r="D37" s="34"/>
      <c r="E37" s="26"/>
      <c r="G37" s="34"/>
      <c r="H37" s="26"/>
      <c r="I37" s="34" t="s">
        <v>366</v>
      </c>
      <c r="J37" s="34"/>
      <c r="K37" s="34"/>
      <c r="L37" s="26"/>
      <c r="N37" s="34"/>
      <c r="O37" s="34"/>
      <c r="P37" s="33"/>
      <c r="S37" s="106"/>
      <c r="T37" s="30"/>
      <c r="U37" s="24"/>
      <c r="V37" s="24"/>
      <c r="W37" s="24"/>
      <c r="X37" s="121"/>
      <c r="Y37" s="107"/>
      <c r="Z37" s="120"/>
      <c r="AA37" s="30"/>
      <c r="AB37" s="31"/>
      <c r="AC37" s="31"/>
      <c r="AD37" s="31"/>
      <c r="AE37" s="121"/>
      <c r="AF37" s="107"/>
      <c r="AG37" s="107"/>
      <c r="AH37" s="107"/>
      <c r="AI37" s="107"/>
      <c r="AJ37" s="107"/>
      <c r="AK37" s="107"/>
      <c r="AL37" s="107"/>
    </row>
    <row r="38" spans="1:38" x14ac:dyDescent="0.3">
      <c r="G38" s="34"/>
      <c r="H38" s="26"/>
      <c r="I38" s="34" t="s">
        <v>366</v>
      </c>
      <c r="J38" s="34"/>
      <c r="K38" s="34"/>
      <c r="L38" s="26"/>
      <c r="N38" s="34"/>
      <c r="O38" s="34"/>
      <c r="P38" s="33"/>
      <c r="S38" s="106"/>
      <c r="T38" s="30"/>
      <c r="U38" s="24"/>
      <c r="V38" s="24"/>
      <c r="W38" s="24"/>
      <c r="X38" s="121"/>
      <c r="Y38" s="107"/>
      <c r="Z38" s="120"/>
      <c r="AA38" s="30"/>
      <c r="AB38" s="31"/>
      <c r="AC38" s="31"/>
      <c r="AD38" s="31"/>
      <c r="AE38" s="121"/>
      <c r="AF38" s="107"/>
      <c r="AG38" s="107"/>
      <c r="AH38" s="107"/>
      <c r="AI38" s="107"/>
      <c r="AJ38" s="107"/>
      <c r="AK38" s="107"/>
      <c r="AL38" s="107"/>
    </row>
    <row r="39" spans="1:38" x14ac:dyDescent="0.3">
      <c r="A39" s="140" t="s">
        <v>378</v>
      </c>
      <c r="B39" s="141"/>
      <c r="C39" s="142"/>
      <c r="D39" s="143" t="b">
        <f>OR(SUM(D41:D42)=2,SUM(D41:D42)&gt;2)</f>
        <v>0</v>
      </c>
      <c r="E39" s="144" t="b">
        <f>OR(SUM(D41:D43)=14,SUM(D41:D43)&gt;14)</f>
        <v>0</v>
      </c>
      <c r="G39" s="34"/>
      <c r="H39" s="26"/>
      <c r="I39" s="34" t="s">
        <v>366</v>
      </c>
      <c r="J39" s="34"/>
      <c r="K39" s="34"/>
      <c r="L39" s="26"/>
      <c r="N39" s="34"/>
      <c r="O39" s="34"/>
      <c r="P39" s="33"/>
      <c r="S39" s="106"/>
      <c r="T39" s="30"/>
      <c r="U39" s="24"/>
      <c r="V39" s="24"/>
      <c r="W39" s="24"/>
      <c r="X39" s="121"/>
      <c r="Y39" s="107"/>
      <c r="Z39" s="120"/>
      <c r="AA39" s="30"/>
      <c r="AB39" s="31"/>
      <c r="AC39" s="31"/>
      <c r="AD39" s="31"/>
      <c r="AE39" s="121"/>
      <c r="AF39" s="107"/>
      <c r="AG39" s="107"/>
      <c r="AH39" s="107"/>
      <c r="AI39" s="107"/>
      <c r="AJ39" s="107"/>
      <c r="AK39" s="107"/>
      <c r="AL39" s="107"/>
    </row>
    <row r="40" spans="1:38" ht="16.2" customHeight="1" x14ac:dyDescent="0.3">
      <c r="A40" s="44" t="s">
        <v>313</v>
      </c>
      <c r="B40" s="44" t="s">
        <v>4</v>
      </c>
      <c r="C40" s="44" t="s">
        <v>314</v>
      </c>
      <c r="D40" s="44" t="s">
        <v>315</v>
      </c>
      <c r="E40" s="44" t="s">
        <v>5</v>
      </c>
      <c r="G40" s="34"/>
      <c r="H40" s="26"/>
      <c r="I40" s="34" t="s">
        <v>366</v>
      </c>
      <c r="J40" s="34"/>
      <c r="K40" s="34"/>
      <c r="L40" s="26"/>
      <c r="N40" s="34"/>
      <c r="O40" s="34"/>
      <c r="P40" s="33"/>
      <c r="S40" s="106"/>
      <c r="T40" s="30"/>
      <c r="U40" s="24"/>
      <c r="V40" s="24"/>
      <c r="W40" s="24"/>
      <c r="X40" s="121"/>
      <c r="Y40" s="107"/>
      <c r="Z40" s="120"/>
      <c r="AA40" s="30"/>
      <c r="AB40" s="31"/>
      <c r="AC40" s="31"/>
      <c r="AD40" s="31"/>
      <c r="AE40" s="121"/>
      <c r="AF40" s="107"/>
      <c r="AG40" s="107"/>
      <c r="AH40" s="107"/>
      <c r="AI40" s="107"/>
      <c r="AJ40" s="107"/>
      <c r="AK40" s="107"/>
      <c r="AL40" s="107"/>
    </row>
    <row r="41" spans="1:38" x14ac:dyDescent="0.3">
      <c r="A41" s="26"/>
      <c r="B41" s="34" t="s">
        <v>366</v>
      </c>
      <c r="C41" s="34"/>
      <c r="D41" s="34"/>
      <c r="E41" s="26"/>
      <c r="G41" s="34"/>
      <c r="H41" s="26"/>
      <c r="I41" s="34" t="s">
        <v>366</v>
      </c>
      <c r="J41" s="34"/>
      <c r="K41" s="34"/>
      <c r="L41" s="26"/>
      <c r="N41" s="34"/>
      <c r="O41" s="34"/>
      <c r="P41" s="33"/>
      <c r="S41" s="106"/>
      <c r="T41" s="30"/>
      <c r="U41" s="24"/>
      <c r="V41" s="24"/>
      <c r="W41" s="24"/>
      <c r="X41" s="121"/>
      <c r="Y41" s="107"/>
      <c r="Z41" s="120"/>
      <c r="AA41" s="30"/>
      <c r="AB41" s="31"/>
      <c r="AC41" s="31"/>
      <c r="AD41" s="31"/>
      <c r="AE41" s="121"/>
      <c r="AF41" s="107"/>
      <c r="AG41" s="107"/>
      <c r="AH41" s="107"/>
      <c r="AI41" s="107"/>
      <c r="AJ41" s="107"/>
      <c r="AK41" s="107"/>
      <c r="AL41" s="107"/>
    </row>
    <row r="42" spans="1:38" x14ac:dyDescent="0.3">
      <c r="A42" s="26"/>
      <c r="B42" s="34" t="s">
        <v>366</v>
      </c>
      <c r="C42" s="34"/>
      <c r="D42" s="34"/>
      <c r="E42" s="26"/>
      <c r="G42" s="34"/>
      <c r="H42" s="26"/>
      <c r="I42" s="34" t="s">
        <v>366</v>
      </c>
      <c r="J42" s="34"/>
      <c r="K42" s="34"/>
      <c r="L42" s="26"/>
      <c r="N42" s="34"/>
      <c r="O42" s="34"/>
      <c r="P42" s="33"/>
      <c r="S42" s="106"/>
      <c r="T42" s="30"/>
      <c r="U42" s="24"/>
      <c r="V42" s="24"/>
      <c r="W42" s="24"/>
      <c r="X42" s="121"/>
      <c r="Y42" s="107"/>
      <c r="Z42" s="120"/>
      <c r="AA42" s="30"/>
      <c r="AB42" s="31"/>
      <c r="AC42" s="31"/>
      <c r="AD42" s="31"/>
      <c r="AE42" s="121"/>
      <c r="AF42" s="107"/>
      <c r="AG42" s="107"/>
      <c r="AH42" s="107"/>
      <c r="AI42" s="107"/>
      <c r="AJ42" s="107"/>
      <c r="AK42" s="107"/>
      <c r="AL42" s="107"/>
    </row>
    <row r="43" spans="1:38" x14ac:dyDescent="0.3">
      <c r="G43" s="34"/>
      <c r="H43" s="26"/>
      <c r="I43" s="34" t="s">
        <v>366</v>
      </c>
      <c r="J43" s="34"/>
      <c r="K43" s="34"/>
      <c r="L43" s="26"/>
      <c r="N43" s="34"/>
      <c r="O43" s="34"/>
      <c r="P43" s="33"/>
      <c r="S43" s="106"/>
      <c r="T43" s="30"/>
      <c r="U43" s="24"/>
      <c r="V43" s="24"/>
      <c r="W43" s="24"/>
      <c r="X43" s="121"/>
      <c r="Y43" s="107"/>
      <c r="Z43" s="120"/>
      <c r="AA43" s="30"/>
      <c r="AB43" s="31"/>
      <c r="AC43" s="31"/>
      <c r="AD43" s="31"/>
      <c r="AE43" s="121"/>
      <c r="AF43" s="107"/>
      <c r="AG43" s="107"/>
      <c r="AH43" s="107"/>
      <c r="AI43" s="107"/>
      <c r="AJ43" s="107"/>
      <c r="AK43" s="107"/>
      <c r="AL43" s="107"/>
    </row>
    <row r="44" spans="1:38" x14ac:dyDescent="0.3">
      <c r="A44" s="148" t="s">
        <v>430</v>
      </c>
      <c r="B44" s="148"/>
      <c r="C44" s="148"/>
      <c r="D44" s="148"/>
      <c r="E44" s="148"/>
      <c r="G44" s="34"/>
      <c r="H44" s="26"/>
      <c r="I44" s="34" t="s">
        <v>366</v>
      </c>
      <c r="J44" s="34"/>
      <c r="K44" s="34"/>
      <c r="L44" s="26"/>
      <c r="N44" s="34"/>
      <c r="O44" s="34"/>
      <c r="P44" s="33"/>
    </row>
    <row r="45" spans="1:38" x14ac:dyDescent="0.3">
      <c r="A45" s="136" t="s">
        <v>369</v>
      </c>
      <c r="B45" s="136" t="s">
        <v>371</v>
      </c>
      <c r="C45" s="136" t="s">
        <v>370</v>
      </c>
      <c r="D45" s="136" t="s">
        <v>436</v>
      </c>
      <c r="E45" s="136" t="s">
        <v>437</v>
      </c>
      <c r="G45" s="34"/>
      <c r="H45" s="26"/>
      <c r="I45" s="34" t="s">
        <v>366</v>
      </c>
      <c r="J45" s="34"/>
      <c r="K45" s="34"/>
      <c r="L45" s="26"/>
      <c r="N45" s="34"/>
      <c r="O45" s="34"/>
      <c r="P45" s="33"/>
    </row>
    <row r="46" spans="1:38" x14ac:dyDescent="0.3">
      <c r="A46" s="33"/>
      <c r="B46" s="34" t="s">
        <v>366</v>
      </c>
      <c r="C46" s="34"/>
      <c r="D46" s="13"/>
      <c r="E46" s="13"/>
      <c r="G46" s="34"/>
      <c r="H46" s="26"/>
      <c r="I46" s="34" t="s">
        <v>366</v>
      </c>
      <c r="J46" s="34"/>
      <c r="K46" s="34"/>
      <c r="L46" s="26"/>
      <c r="N46" s="34"/>
      <c r="O46" s="34"/>
      <c r="P46" s="33"/>
    </row>
    <row r="47" spans="1:38" x14ac:dyDescent="0.3">
      <c r="A47" s="33"/>
      <c r="B47" s="34" t="s">
        <v>366</v>
      </c>
      <c r="C47" s="34"/>
      <c r="D47" s="13"/>
      <c r="E47" s="13"/>
      <c r="G47" s="34"/>
      <c r="H47" s="26"/>
      <c r="I47" s="34" t="s">
        <v>366</v>
      </c>
      <c r="J47" s="34"/>
      <c r="K47" s="34"/>
      <c r="L47" s="26"/>
      <c r="N47" s="34"/>
      <c r="O47" s="34"/>
      <c r="P47" s="33"/>
    </row>
    <row r="48" spans="1:38" x14ac:dyDescent="0.3">
      <c r="A48" s="33"/>
      <c r="B48" s="34" t="s">
        <v>366</v>
      </c>
      <c r="C48" s="34"/>
      <c r="D48" s="13"/>
      <c r="E48" s="13"/>
      <c r="G48" s="34"/>
      <c r="H48" s="26"/>
      <c r="I48" s="34" t="s">
        <v>366</v>
      </c>
      <c r="J48" s="34"/>
      <c r="K48" s="34"/>
      <c r="L48" s="26"/>
      <c r="N48" s="34"/>
      <c r="O48" s="34"/>
      <c r="P48" s="33"/>
    </row>
    <row r="49" spans="1:16" x14ac:dyDescent="0.3">
      <c r="A49" s="33"/>
      <c r="B49" s="34" t="s">
        <v>366</v>
      </c>
      <c r="C49" s="34"/>
      <c r="D49" s="13"/>
      <c r="E49" s="13"/>
      <c r="G49" s="34"/>
      <c r="H49" s="26"/>
      <c r="I49" s="34" t="s">
        <v>366</v>
      </c>
      <c r="J49" s="34"/>
      <c r="K49" s="34"/>
      <c r="L49" s="26"/>
      <c r="N49" s="34"/>
      <c r="O49" s="34"/>
      <c r="P49" s="33"/>
    </row>
    <row r="50" spans="1:16" x14ac:dyDescent="0.3">
      <c r="A50" s="33"/>
      <c r="B50" s="34" t="s">
        <v>366</v>
      </c>
      <c r="C50" s="34"/>
      <c r="D50" s="13"/>
      <c r="E50" s="13"/>
      <c r="G50" s="34"/>
      <c r="H50" s="26"/>
      <c r="I50" s="34" t="s">
        <v>366</v>
      </c>
      <c r="J50" s="34"/>
      <c r="K50" s="34"/>
      <c r="L50" s="26"/>
      <c r="N50" s="34"/>
      <c r="O50" s="34"/>
      <c r="P50" s="33"/>
    </row>
  </sheetData>
  <mergeCells count="34">
    <mergeCell ref="A44:E44"/>
    <mergeCell ref="Z4:AE4"/>
    <mergeCell ref="AG4:AL4"/>
    <mergeCell ref="N5:O5"/>
    <mergeCell ref="AG1:AL1"/>
    <mergeCell ref="A2:E2"/>
    <mergeCell ref="G2:H2"/>
    <mergeCell ref="J2:L2"/>
    <mergeCell ref="N2:O2"/>
    <mergeCell ref="N3:O3"/>
    <mergeCell ref="A1:E1"/>
    <mergeCell ref="G1:H1"/>
    <mergeCell ref="J1:L1"/>
    <mergeCell ref="N1:O1"/>
    <mergeCell ref="S1:X1"/>
    <mergeCell ref="Z1:AE1"/>
    <mergeCell ref="A17:C17"/>
    <mergeCell ref="D17:E17"/>
    <mergeCell ref="A4:C4"/>
    <mergeCell ref="G6:K6"/>
    <mergeCell ref="S4:X4"/>
    <mergeCell ref="G4:J4"/>
    <mergeCell ref="N23:O23"/>
    <mergeCell ref="G20:G21"/>
    <mergeCell ref="G23:K23"/>
    <mergeCell ref="G32:K32"/>
    <mergeCell ref="A34:C34"/>
    <mergeCell ref="D34:E34"/>
    <mergeCell ref="A39:C39"/>
    <mergeCell ref="D39:E39"/>
    <mergeCell ref="G8:G9"/>
    <mergeCell ref="G10:G15"/>
    <mergeCell ref="G16:G17"/>
    <mergeCell ref="G18:G19"/>
  </mergeCells>
  <phoneticPr fontId="2" type="noConversion"/>
  <conditionalFormatting sqref="D4:E4">
    <cfRule type="cellIs" dxfId="27" priority="32" operator="equal">
      <formula>FALSE</formula>
    </cfRule>
    <cfRule type="cellIs" dxfId="26" priority="33" operator="equal">
      <formula>TRUE</formula>
    </cfRule>
  </conditionalFormatting>
  <conditionalFormatting sqref="L23">
    <cfRule type="cellIs" dxfId="25" priority="24" operator="equal">
      <formula>FALSE</formula>
    </cfRule>
    <cfRule type="cellIs" dxfId="24" priority="25" operator="equal">
      <formula>TRUE</formula>
    </cfRule>
  </conditionalFormatting>
  <conditionalFormatting sqref="D17">
    <cfRule type="cellIs" dxfId="23" priority="30" operator="equal">
      <formula>FALSE</formula>
    </cfRule>
    <cfRule type="cellIs" dxfId="22" priority="31" operator="equal">
      <formula>TRUE</formula>
    </cfRule>
  </conditionalFormatting>
  <conditionalFormatting sqref="D34">
    <cfRule type="cellIs" dxfId="21" priority="28" operator="equal">
      <formula>FALSE</formula>
    </cfRule>
    <cfRule type="cellIs" dxfId="20" priority="29" operator="equal">
      <formula>TRUE</formula>
    </cfRule>
  </conditionalFormatting>
  <conditionalFormatting sqref="L6">
    <cfRule type="cellIs" dxfId="19" priority="26" operator="equal">
      <formula>FALSE</formula>
    </cfRule>
    <cfRule type="cellIs" dxfId="18" priority="27" operator="equal">
      <formula>TRUE</formula>
    </cfRule>
  </conditionalFormatting>
  <conditionalFormatting sqref="C6:C15">
    <cfRule type="cellIs" dxfId="17" priority="23" operator="equal">
      <formula>0</formula>
    </cfRule>
  </conditionalFormatting>
  <conditionalFormatting sqref="C19:C32">
    <cfRule type="cellIs" dxfId="16" priority="22" operator="equal">
      <formula>0</formula>
    </cfRule>
  </conditionalFormatting>
  <conditionalFormatting sqref="C36:C37">
    <cfRule type="cellIs" dxfId="15" priority="21" operator="equal">
      <formula>0</formula>
    </cfRule>
  </conditionalFormatting>
  <conditionalFormatting sqref="L32">
    <cfRule type="cellIs" dxfId="14" priority="17" operator="equal">
      <formula>FALSE</formula>
    </cfRule>
    <cfRule type="cellIs" dxfId="13" priority="18" operator="equal">
      <formula>TRUE</formula>
    </cfRule>
  </conditionalFormatting>
  <conditionalFormatting sqref="D39">
    <cfRule type="cellIs" dxfId="12" priority="15" operator="equal">
      <formula>FALSE</formula>
    </cfRule>
    <cfRule type="cellIs" dxfId="11" priority="16" operator="equal">
      <formula>TRUE</formula>
    </cfRule>
  </conditionalFormatting>
  <conditionalFormatting sqref="C41">
    <cfRule type="cellIs" dxfId="10" priority="14" operator="equal">
      <formula>0</formula>
    </cfRule>
  </conditionalFormatting>
  <conditionalFormatting sqref="AK33:AK35">
    <cfRule type="duplicateValues" dxfId="9" priority="34"/>
  </conditionalFormatting>
  <conditionalFormatting sqref="C42">
    <cfRule type="cellIs" dxfId="8" priority="7" operator="equal">
      <formula>0</formula>
    </cfRule>
  </conditionalFormatting>
  <conditionalFormatting sqref="L4">
    <cfRule type="cellIs" dxfId="7" priority="5" operator="equal">
      <formula>FALSE</formula>
    </cfRule>
    <cfRule type="cellIs" dxfId="6" priority="6" operator="equal">
      <formula>TRUE</formula>
    </cfRule>
  </conditionalFormatting>
  <conditionalFormatting sqref="P5">
    <cfRule type="cellIs" dxfId="5" priority="3" operator="equal">
      <formula>FALSE</formula>
    </cfRule>
    <cfRule type="cellIs" dxfId="4" priority="4" operator="equal">
      <formula>TRUE</formula>
    </cfRule>
  </conditionalFormatting>
  <conditionalFormatting sqref="P23">
    <cfRule type="cellIs" dxfId="3" priority="1" operator="equal">
      <formula>FALSE</formula>
    </cfRule>
    <cfRule type="cellIs" dxfId="2" priority="2" operator="equal">
      <formula>TRUE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7856-E113-46A2-90AC-D4C85B19EC9B}">
  <sheetPr>
    <pageSetUpPr fitToPage="1"/>
  </sheetPr>
  <dimension ref="A1:U52"/>
  <sheetViews>
    <sheetView zoomScaleNormal="100" workbookViewId="0"/>
  </sheetViews>
  <sheetFormatPr defaultColWidth="9" defaultRowHeight="16.2" x14ac:dyDescent="0.3"/>
  <cols>
    <col min="1" max="1" width="6" style="52" bestFit="1" customWidth="1"/>
    <col min="2" max="2" width="37.33203125" style="54" bestFit="1" customWidth="1"/>
    <col min="3" max="3" width="6" style="54" bestFit="1" customWidth="1"/>
    <col min="4" max="5" width="10.44140625" style="54" bestFit="1" customWidth="1"/>
    <col min="6" max="6" width="10.6640625" style="55" customWidth="1"/>
    <col min="7" max="7" width="3.33203125" style="55" customWidth="1"/>
    <col min="8" max="8" width="6" style="52" bestFit="1" customWidth="1"/>
    <col min="9" max="9" width="27.5546875" style="54" bestFit="1" customWidth="1"/>
    <col min="10" max="10" width="6" style="54" bestFit="1" customWidth="1"/>
    <col min="11" max="12" width="10.33203125" style="54" customWidth="1"/>
    <col min="13" max="13" width="6" style="55" bestFit="1" customWidth="1"/>
    <col min="14" max="14" width="3.33203125" style="55" customWidth="1"/>
    <col min="15" max="15" width="6" style="52" bestFit="1" customWidth="1"/>
    <col min="16" max="16" width="24.6640625" style="54" bestFit="1" customWidth="1"/>
    <col min="17" max="17" width="6" style="54" bestFit="1" customWidth="1"/>
    <col min="18" max="19" width="10.44140625" style="54" bestFit="1" customWidth="1"/>
    <col min="20" max="20" width="11" style="54" customWidth="1"/>
    <col min="21" max="21" width="20.88671875" style="56" customWidth="1"/>
    <col min="22" max="16384" width="9" style="56"/>
  </cols>
  <sheetData>
    <row r="1" spans="1:21" x14ac:dyDescent="0.3">
      <c r="B1" s="53" t="s">
        <v>294</v>
      </c>
    </row>
    <row r="2" spans="1:21" x14ac:dyDescent="0.3">
      <c r="B2" s="57"/>
    </row>
    <row r="3" spans="1:21" s="60" customFormat="1" x14ac:dyDescent="0.3">
      <c r="A3" s="35"/>
      <c r="B3" s="35" t="s">
        <v>292</v>
      </c>
      <c r="C3" s="35" t="s">
        <v>0</v>
      </c>
      <c r="D3" s="58" t="s">
        <v>1</v>
      </c>
      <c r="E3" s="58" t="s">
        <v>2</v>
      </c>
      <c r="F3" s="35"/>
      <c r="G3" s="59"/>
      <c r="H3" s="35"/>
      <c r="I3" s="35" t="s">
        <v>292</v>
      </c>
      <c r="J3" s="35" t="s">
        <v>0</v>
      </c>
      <c r="K3" s="35" t="s">
        <v>1</v>
      </c>
      <c r="L3" s="35" t="s">
        <v>2</v>
      </c>
      <c r="M3" s="35"/>
      <c r="N3" s="59"/>
      <c r="O3" s="35"/>
      <c r="P3" s="35" t="s">
        <v>292</v>
      </c>
      <c r="Q3" s="35" t="s">
        <v>0</v>
      </c>
      <c r="R3" s="35" t="s">
        <v>1</v>
      </c>
      <c r="S3" s="35" t="s">
        <v>2</v>
      </c>
      <c r="T3" s="35"/>
    </row>
    <row r="4" spans="1:21" s="60" customFormat="1" x14ac:dyDescent="0.3">
      <c r="A4" s="35"/>
      <c r="B4" s="35" t="s">
        <v>293</v>
      </c>
      <c r="C4" s="35">
        <f>SUM(E7:E8)</f>
        <v>0</v>
      </c>
      <c r="D4" s="58">
        <f>SUM(E9:E18)</f>
        <v>0</v>
      </c>
      <c r="E4" s="58">
        <f>SUM(E19:E43)</f>
        <v>0</v>
      </c>
      <c r="F4" s="35"/>
      <c r="G4" s="59"/>
      <c r="H4" s="35"/>
      <c r="I4" s="35" t="s">
        <v>293</v>
      </c>
      <c r="J4" s="35">
        <f>SUM(L7:L8)</f>
        <v>0</v>
      </c>
      <c r="K4" s="35">
        <f>SUM(L9:L12)</f>
        <v>0</v>
      </c>
      <c r="L4" s="35">
        <f>SUM(L13:L22)</f>
        <v>0</v>
      </c>
      <c r="M4" s="35"/>
      <c r="N4" s="59"/>
      <c r="O4" s="35"/>
      <c r="P4" s="35" t="s">
        <v>293</v>
      </c>
      <c r="Q4" s="35">
        <f>SUM(S7:S8)</f>
        <v>0</v>
      </c>
      <c r="R4" s="35">
        <f>SUM(S9:S14)</f>
        <v>0</v>
      </c>
      <c r="S4" s="35">
        <f>SUM(S15:S40)</f>
        <v>0</v>
      </c>
      <c r="T4" s="35"/>
    </row>
    <row r="5" spans="1:21" s="60" customFormat="1" x14ac:dyDescent="0.3">
      <c r="A5" s="160" t="s">
        <v>291</v>
      </c>
      <c r="B5" s="160"/>
      <c r="C5" s="160"/>
      <c r="D5" s="160"/>
      <c r="E5" s="160"/>
      <c r="F5" s="160"/>
      <c r="G5" s="59"/>
      <c r="H5" s="145" t="s">
        <v>44</v>
      </c>
      <c r="I5" s="145"/>
      <c r="J5" s="145"/>
      <c r="K5" s="145"/>
      <c r="L5" s="145"/>
      <c r="M5" s="145"/>
      <c r="N5" s="59"/>
      <c r="O5" s="145" t="s">
        <v>52</v>
      </c>
      <c r="P5" s="145"/>
      <c r="Q5" s="145"/>
      <c r="R5" s="145"/>
      <c r="S5" s="145"/>
      <c r="T5" s="145"/>
    </row>
    <row r="6" spans="1:21" x14ac:dyDescent="0.3">
      <c r="A6" s="45" t="s">
        <v>3</v>
      </c>
      <c r="B6" s="45" t="s">
        <v>43</v>
      </c>
      <c r="C6" s="45" t="s">
        <v>4</v>
      </c>
      <c r="D6" s="45" t="s">
        <v>314</v>
      </c>
      <c r="E6" s="45" t="s">
        <v>315</v>
      </c>
      <c r="F6" s="45" t="s">
        <v>5</v>
      </c>
      <c r="G6" s="61"/>
      <c r="H6" s="46" t="s">
        <v>3</v>
      </c>
      <c r="I6" s="1" t="s">
        <v>42</v>
      </c>
      <c r="J6" s="46" t="s">
        <v>4</v>
      </c>
      <c r="K6" s="1" t="s">
        <v>314</v>
      </c>
      <c r="L6" s="1" t="s">
        <v>315</v>
      </c>
      <c r="M6" s="46" t="s">
        <v>5</v>
      </c>
      <c r="N6" s="61"/>
      <c r="O6" s="46" t="s">
        <v>3</v>
      </c>
      <c r="P6" s="1" t="s">
        <v>42</v>
      </c>
      <c r="Q6" s="46" t="s">
        <v>4</v>
      </c>
      <c r="R6" s="1" t="s">
        <v>314</v>
      </c>
      <c r="S6" s="1" t="s">
        <v>315</v>
      </c>
      <c r="T6" s="46" t="s">
        <v>5</v>
      </c>
    </row>
    <row r="7" spans="1:21" x14ac:dyDescent="0.3">
      <c r="A7" s="161" t="s">
        <v>0</v>
      </c>
      <c r="B7" s="62" t="s">
        <v>7</v>
      </c>
      <c r="C7" s="63">
        <v>3</v>
      </c>
      <c r="D7" s="63"/>
      <c r="E7" s="63"/>
      <c r="F7" s="63"/>
      <c r="G7" s="64"/>
      <c r="H7" s="163" t="s">
        <v>0</v>
      </c>
      <c r="I7" s="65" t="s">
        <v>12</v>
      </c>
      <c r="J7" s="63">
        <v>3</v>
      </c>
      <c r="K7" s="63"/>
      <c r="L7" s="63"/>
      <c r="M7" s="63"/>
      <c r="N7" s="64"/>
      <c r="O7" s="163" t="s">
        <v>0</v>
      </c>
      <c r="P7" s="66" t="s">
        <v>14</v>
      </c>
      <c r="Q7" s="67">
        <v>3</v>
      </c>
      <c r="R7" s="67"/>
      <c r="S7" s="67"/>
      <c r="T7" s="68"/>
    </row>
    <row r="8" spans="1:21" x14ac:dyDescent="0.3">
      <c r="A8" s="162"/>
      <c r="B8" s="62" t="s">
        <v>8</v>
      </c>
      <c r="C8" s="63">
        <v>3</v>
      </c>
      <c r="D8" s="63"/>
      <c r="E8" s="63"/>
      <c r="F8" s="63"/>
      <c r="G8" s="64"/>
      <c r="H8" s="164"/>
      <c r="I8" s="65" t="s">
        <v>7</v>
      </c>
      <c r="J8" s="63">
        <v>3</v>
      </c>
      <c r="K8" s="63"/>
      <c r="L8" s="63"/>
      <c r="M8" s="63"/>
      <c r="N8" s="64"/>
      <c r="O8" s="164"/>
      <c r="P8" s="66" t="s">
        <v>53</v>
      </c>
      <c r="Q8" s="67">
        <v>3</v>
      </c>
      <c r="R8" s="67"/>
      <c r="S8" s="67"/>
      <c r="T8" s="68"/>
    </row>
    <row r="9" spans="1:21" x14ac:dyDescent="0.3">
      <c r="A9" s="161" t="s">
        <v>1</v>
      </c>
      <c r="B9" s="62" t="s">
        <v>9</v>
      </c>
      <c r="C9" s="63">
        <v>3</v>
      </c>
      <c r="D9" s="63"/>
      <c r="E9" s="63"/>
      <c r="F9" s="63"/>
      <c r="G9" s="64"/>
      <c r="H9" s="170" t="s">
        <v>1</v>
      </c>
      <c r="I9" s="65" t="s">
        <v>8</v>
      </c>
      <c r="J9" s="63">
        <v>3</v>
      </c>
      <c r="K9" s="63"/>
      <c r="L9" s="63"/>
      <c r="M9" s="63"/>
      <c r="N9" s="64"/>
      <c r="O9" s="163" t="s">
        <v>1</v>
      </c>
      <c r="P9" s="66" t="s">
        <v>54</v>
      </c>
      <c r="Q9" s="67">
        <v>3</v>
      </c>
      <c r="R9" s="67"/>
      <c r="S9" s="67"/>
      <c r="T9" s="69" t="s">
        <v>379</v>
      </c>
    </row>
    <row r="10" spans="1:21" x14ac:dyDescent="0.3">
      <c r="A10" s="169"/>
      <c r="B10" s="62" t="s">
        <v>10</v>
      </c>
      <c r="C10" s="63">
        <v>3</v>
      </c>
      <c r="D10" s="63"/>
      <c r="E10" s="63"/>
      <c r="F10" s="63"/>
      <c r="G10" s="64"/>
      <c r="H10" s="170"/>
      <c r="I10" s="65" t="s">
        <v>13</v>
      </c>
      <c r="J10" s="63">
        <v>3</v>
      </c>
      <c r="K10" s="63"/>
      <c r="L10" s="63"/>
      <c r="M10" s="63"/>
      <c r="N10" s="64"/>
      <c r="O10" s="171"/>
      <c r="P10" s="66" t="s">
        <v>55</v>
      </c>
      <c r="Q10" s="67">
        <v>3</v>
      </c>
      <c r="R10" s="67"/>
      <c r="S10" s="67"/>
      <c r="T10" s="68"/>
      <c r="U10" s="70"/>
    </row>
    <row r="11" spans="1:21" x14ac:dyDescent="0.3">
      <c r="A11" s="169"/>
      <c r="B11" s="62" t="s">
        <v>11</v>
      </c>
      <c r="C11" s="63">
        <v>3</v>
      </c>
      <c r="D11" s="63"/>
      <c r="E11" s="63"/>
      <c r="F11" s="63"/>
      <c r="G11" s="64"/>
      <c r="H11" s="170"/>
      <c r="I11" s="65" t="s">
        <v>18</v>
      </c>
      <c r="J11" s="63">
        <v>3</v>
      </c>
      <c r="K11" s="63"/>
      <c r="L11" s="63"/>
      <c r="M11" s="63"/>
      <c r="N11" s="64"/>
      <c r="O11" s="171"/>
      <c r="P11" s="66" t="s">
        <v>7</v>
      </c>
      <c r="Q11" s="67">
        <v>3</v>
      </c>
      <c r="R11" s="67"/>
      <c r="S11" s="67"/>
      <c r="T11" s="68"/>
    </row>
    <row r="12" spans="1:21" x14ac:dyDescent="0.3">
      <c r="A12" s="169"/>
      <c r="B12" s="62" t="s">
        <v>12</v>
      </c>
      <c r="C12" s="63">
        <v>3</v>
      </c>
      <c r="D12" s="63"/>
      <c r="E12" s="63"/>
      <c r="F12" s="63"/>
      <c r="G12" s="64"/>
      <c r="H12" s="170"/>
      <c r="I12" s="65" t="s">
        <v>35</v>
      </c>
      <c r="J12" s="63">
        <v>3</v>
      </c>
      <c r="K12" s="63"/>
      <c r="L12" s="63"/>
      <c r="M12" s="63"/>
      <c r="N12" s="64"/>
      <c r="O12" s="171"/>
      <c r="P12" s="66" t="s">
        <v>18</v>
      </c>
      <c r="Q12" s="67">
        <v>3</v>
      </c>
      <c r="R12" s="67"/>
      <c r="S12" s="67"/>
      <c r="T12" s="68"/>
    </row>
    <row r="13" spans="1:21" x14ac:dyDescent="0.3">
      <c r="A13" s="169"/>
      <c r="B13" s="62" t="s">
        <v>13</v>
      </c>
      <c r="C13" s="63">
        <v>3</v>
      </c>
      <c r="D13" s="63"/>
      <c r="E13" s="63"/>
      <c r="F13" s="63"/>
      <c r="G13" s="64"/>
      <c r="H13" s="170" t="s">
        <v>2</v>
      </c>
      <c r="I13" s="65" t="s">
        <v>15</v>
      </c>
      <c r="J13" s="63">
        <v>1</v>
      </c>
      <c r="K13" s="63"/>
      <c r="L13" s="63"/>
      <c r="M13" s="63"/>
      <c r="N13" s="64"/>
      <c r="O13" s="171"/>
      <c r="P13" s="66" t="s">
        <v>56</v>
      </c>
      <c r="Q13" s="67">
        <v>3</v>
      </c>
      <c r="R13" s="67"/>
      <c r="S13" s="67"/>
      <c r="T13" s="69" t="s">
        <v>380</v>
      </c>
    </row>
    <row r="14" spans="1:21" x14ac:dyDescent="0.3">
      <c r="A14" s="169"/>
      <c r="B14" s="62" t="s">
        <v>14</v>
      </c>
      <c r="C14" s="63">
        <v>3</v>
      </c>
      <c r="D14" s="63"/>
      <c r="E14" s="63"/>
      <c r="F14" s="63"/>
      <c r="G14" s="64"/>
      <c r="H14" s="170"/>
      <c r="I14" s="65" t="s">
        <v>45</v>
      </c>
      <c r="J14" s="63">
        <v>1</v>
      </c>
      <c r="K14" s="63"/>
      <c r="L14" s="63"/>
      <c r="M14" s="63"/>
      <c r="N14" s="64"/>
      <c r="O14" s="164"/>
      <c r="P14" s="66" t="s">
        <v>57</v>
      </c>
      <c r="Q14" s="67">
        <v>3</v>
      </c>
      <c r="R14" s="67"/>
      <c r="S14" s="67"/>
      <c r="T14" s="68"/>
    </row>
    <row r="15" spans="1:21" x14ac:dyDescent="0.3">
      <c r="A15" s="169"/>
      <c r="B15" s="62" t="s">
        <v>15</v>
      </c>
      <c r="C15" s="63">
        <v>1</v>
      </c>
      <c r="D15" s="63"/>
      <c r="E15" s="63"/>
      <c r="F15" s="63"/>
      <c r="G15" s="64"/>
      <c r="H15" s="170"/>
      <c r="I15" s="65" t="s">
        <v>28</v>
      </c>
      <c r="J15" s="63">
        <v>3</v>
      </c>
      <c r="K15" s="63"/>
      <c r="L15" s="63"/>
      <c r="M15" s="63"/>
      <c r="N15" s="64"/>
      <c r="O15" s="170" t="s">
        <v>2</v>
      </c>
      <c r="P15" s="66" t="s">
        <v>15</v>
      </c>
      <c r="Q15" s="67">
        <v>1</v>
      </c>
      <c r="R15" s="67"/>
      <c r="S15" s="67"/>
      <c r="T15" s="68"/>
    </row>
    <row r="16" spans="1:21" x14ac:dyDescent="0.3">
      <c r="A16" s="169"/>
      <c r="B16" s="62" t="s">
        <v>16</v>
      </c>
      <c r="C16" s="63">
        <v>1</v>
      </c>
      <c r="D16" s="63"/>
      <c r="E16" s="63"/>
      <c r="F16" s="63"/>
      <c r="G16" s="64"/>
      <c r="H16" s="170"/>
      <c r="I16" s="65" t="s">
        <v>46</v>
      </c>
      <c r="J16" s="63">
        <v>3</v>
      </c>
      <c r="K16" s="63"/>
      <c r="L16" s="63"/>
      <c r="M16" s="63"/>
      <c r="N16" s="64"/>
      <c r="O16" s="170"/>
      <c r="P16" s="66" t="s">
        <v>58</v>
      </c>
      <c r="Q16" s="67">
        <v>3</v>
      </c>
      <c r="R16" s="67"/>
      <c r="S16" s="67"/>
      <c r="T16" s="68"/>
    </row>
    <row r="17" spans="1:20" x14ac:dyDescent="0.3">
      <c r="A17" s="169"/>
      <c r="B17" s="62" t="s">
        <v>17</v>
      </c>
      <c r="C17" s="63">
        <v>1</v>
      </c>
      <c r="D17" s="63"/>
      <c r="E17" s="63"/>
      <c r="F17" s="63"/>
      <c r="G17" s="64"/>
      <c r="H17" s="170"/>
      <c r="I17" s="62" t="s">
        <v>47</v>
      </c>
      <c r="J17" s="63">
        <v>3</v>
      </c>
      <c r="K17" s="63"/>
      <c r="L17" s="63"/>
      <c r="M17" s="63"/>
      <c r="N17" s="64"/>
      <c r="O17" s="170"/>
      <c r="P17" s="66" t="s">
        <v>46</v>
      </c>
      <c r="Q17" s="67">
        <v>3</v>
      </c>
      <c r="R17" s="67"/>
      <c r="S17" s="67"/>
      <c r="T17" s="68"/>
    </row>
    <row r="18" spans="1:20" x14ac:dyDescent="0.3">
      <c r="A18" s="162"/>
      <c r="B18" s="62" t="s">
        <v>18</v>
      </c>
      <c r="C18" s="63">
        <v>3</v>
      </c>
      <c r="D18" s="63"/>
      <c r="E18" s="63"/>
      <c r="F18" s="63"/>
      <c r="G18" s="64"/>
      <c r="H18" s="170"/>
      <c r="I18" s="66" t="s">
        <v>48</v>
      </c>
      <c r="J18" s="63">
        <v>3</v>
      </c>
      <c r="K18" s="63"/>
      <c r="L18" s="63"/>
      <c r="M18" s="63"/>
      <c r="N18" s="64"/>
      <c r="O18" s="170"/>
      <c r="P18" s="66" t="s">
        <v>19</v>
      </c>
      <c r="Q18" s="67">
        <v>3</v>
      </c>
      <c r="R18" s="67"/>
      <c r="S18" s="67"/>
      <c r="T18" s="68"/>
    </row>
    <row r="19" spans="1:20" x14ac:dyDescent="0.3">
      <c r="A19" s="161" t="s">
        <v>2</v>
      </c>
      <c r="B19" s="62" t="s">
        <v>19</v>
      </c>
      <c r="C19" s="63">
        <v>3</v>
      </c>
      <c r="D19" s="63"/>
      <c r="E19" s="63"/>
      <c r="F19" s="63"/>
      <c r="G19" s="64"/>
      <c r="H19" s="170"/>
      <c r="I19" s="66" t="s">
        <v>49</v>
      </c>
      <c r="J19" s="63">
        <v>3</v>
      </c>
      <c r="K19" s="63"/>
      <c r="L19" s="63"/>
      <c r="M19" s="63"/>
      <c r="N19" s="64"/>
      <c r="O19" s="170"/>
      <c r="P19" s="66" t="s">
        <v>22</v>
      </c>
      <c r="Q19" s="67">
        <v>3</v>
      </c>
      <c r="R19" s="67"/>
      <c r="S19" s="67"/>
      <c r="T19" s="68"/>
    </row>
    <row r="20" spans="1:20" x14ac:dyDescent="0.3">
      <c r="A20" s="169"/>
      <c r="B20" s="62" t="s">
        <v>20</v>
      </c>
      <c r="C20" s="63">
        <v>3</v>
      </c>
      <c r="D20" s="63"/>
      <c r="E20" s="63"/>
      <c r="F20" s="63"/>
      <c r="G20" s="64"/>
      <c r="H20" s="170"/>
      <c r="I20" s="66" t="s">
        <v>50</v>
      </c>
      <c r="J20" s="63">
        <v>3</v>
      </c>
      <c r="K20" s="63"/>
      <c r="L20" s="63"/>
      <c r="M20" s="63"/>
      <c r="N20" s="64"/>
      <c r="O20" s="170"/>
      <c r="P20" s="62" t="s">
        <v>59</v>
      </c>
      <c r="Q20" s="63">
        <v>3</v>
      </c>
      <c r="R20" s="63"/>
      <c r="S20" s="63"/>
      <c r="T20" s="68"/>
    </row>
    <row r="21" spans="1:20" x14ac:dyDescent="0.3">
      <c r="A21" s="169"/>
      <c r="B21" s="62" t="s">
        <v>21</v>
      </c>
      <c r="C21" s="63">
        <v>3</v>
      </c>
      <c r="D21" s="63"/>
      <c r="E21" s="63"/>
      <c r="F21" s="63"/>
      <c r="G21" s="64"/>
      <c r="H21" s="170"/>
      <c r="I21" s="66" t="s">
        <v>51</v>
      </c>
      <c r="J21" s="63">
        <v>3</v>
      </c>
      <c r="K21" s="63"/>
      <c r="L21" s="63"/>
      <c r="M21" s="63"/>
      <c r="N21" s="64"/>
      <c r="O21" s="170"/>
      <c r="P21" s="66" t="s">
        <v>60</v>
      </c>
      <c r="Q21" s="67">
        <v>3</v>
      </c>
      <c r="R21" s="67"/>
      <c r="S21" s="67"/>
      <c r="T21" s="68"/>
    </row>
    <row r="22" spans="1:20" x14ac:dyDescent="0.3">
      <c r="A22" s="169"/>
      <c r="B22" s="62" t="s">
        <v>23</v>
      </c>
      <c r="C22" s="63">
        <v>3</v>
      </c>
      <c r="D22" s="63"/>
      <c r="E22" s="63"/>
      <c r="F22" s="63"/>
      <c r="G22" s="64"/>
      <c r="H22" s="170"/>
      <c r="I22" s="66" t="s">
        <v>381</v>
      </c>
      <c r="J22" s="63">
        <v>3</v>
      </c>
      <c r="K22" s="63"/>
      <c r="L22" s="63"/>
      <c r="M22" s="63"/>
      <c r="N22" s="64"/>
      <c r="O22" s="170"/>
      <c r="P22" s="66" t="s">
        <v>61</v>
      </c>
      <c r="Q22" s="67">
        <v>3</v>
      </c>
      <c r="R22" s="67"/>
      <c r="S22" s="67"/>
      <c r="T22" s="68"/>
    </row>
    <row r="23" spans="1:20" x14ac:dyDescent="0.3">
      <c r="A23" s="169"/>
      <c r="B23" s="62" t="s">
        <v>22</v>
      </c>
      <c r="C23" s="63">
        <v>3</v>
      </c>
      <c r="D23" s="63"/>
      <c r="E23" s="63"/>
      <c r="F23" s="63"/>
      <c r="G23" s="64"/>
      <c r="H23" s="71"/>
      <c r="N23" s="64"/>
      <c r="O23" s="170"/>
      <c r="P23" s="66" t="s">
        <v>29</v>
      </c>
      <c r="Q23" s="67">
        <v>3</v>
      </c>
      <c r="R23" s="67"/>
      <c r="S23" s="67"/>
      <c r="T23" s="68"/>
    </row>
    <row r="24" spans="1:20" x14ac:dyDescent="0.3">
      <c r="A24" s="169"/>
      <c r="B24" s="62" t="s">
        <v>24</v>
      </c>
      <c r="C24" s="63">
        <v>3</v>
      </c>
      <c r="D24" s="63"/>
      <c r="E24" s="63"/>
      <c r="F24" s="63"/>
      <c r="G24" s="64"/>
      <c r="H24" s="71"/>
      <c r="N24" s="64"/>
      <c r="O24" s="170"/>
      <c r="P24" s="66" t="s">
        <v>21</v>
      </c>
      <c r="Q24" s="67">
        <v>3</v>
      </c>
      <c r="R24" s="67"/>
      <c r="S24" s="67"/>
      <c r="T24" s="68"/>
    </row>
    <row r="25" spans="1:20" x14ac:dyDescent="0.3">
      <c r="A25" s="169"/>
      <c r="B25" s="62" t="s">
        <v>25</v>
      </c>
      <c r="C25" s="63">
        <v>3</v>
      </c>
      <c r="D25" s="63"/>
      <c r="E25" s="63"/>
      <c r="F25" s="63"/>
      <c r="G25" s="64"/>
      <c r="N25" s="64"/>
      <c r="O25" s="170"/>
      <c r="P25" s="66" t="s">
        <v>20</v>
      </c>
      <c r="Q25" s="67">
        <v>3</v>
      </c>
      <c r="R25" s="67"/>
      <c r="S25" s="67"/>
      <c r="T25" s="68"/>
    </row>
    <row r="26" spans="1:20" x14ac:dyDescent="0.3">
      <c r="A26" s="169"/>
      <c r="B26" s="62" t="s">
        <v>26</v>
      </c>
      <c r="C26" s="63">
        <v>3</v>
      </c>
      <c r="D26" s="63"/>
      <c r="E26" s="63"/>
      <c r="F26" s="63"/>
      <c r="G26" s="64"/>
      <c r="N26" s="64"/>
      <c r="O26" s="170"/>
      <c r="P26" s="66" t="s">
        <v>62</v>
      </c>
      <c r="Q26" s="67">
        <v>3</v>
      </c>
      <c r="R26" s="67"/>
      <c r="S26" s="67"/>
      <c r="T26" s="68"/>
    </row>
    <row r="27" spans="1:20" x14ac:dyDescent="0.3">
      <c r="A27" s="169"/>
      <c r="B27" s="62" t="s">
        <v>27</v>
      </c>
      <c r="C27" s="63">
        <v>3</v>
      </c>
      <c r="D27" s="63"/>
      <c r="E27" s="63"/>
      <c r="F27" s="63"/>
      <c r="G27" s="64"/>
      <c r="N27" s="64"/>
      <c r="O27" s="170"/>
      <c r="P27" s="66" t="s">
        <v>63</v>
      </c>
      <c r="Q27" s="67">
        <v>3</v>
      </c>
      <c r="R27" s="67"/>
      <c r="S27" s="67"/>
      <c r="T27" s="68"/>
    </row>
    <row r="28" spans="1:20" x14ac:dyDescent="0.3">
      <c r="A28" s="169"/>
      <c r="B28" s="62" t="s">
        <v>28</v>
      </c>
      <c r="C28" s="63">
        <v>3</v>
      </c>
      <c r="D28" s="63"/>
      <c r="E28" s="63"/>
      <c r="F28" s="63"/>
      <c r="G28" s="64"/>
      <c r="N28" s="64"/>
      <c r="O28" s="170"/>
      <c r="P28" s="66" t="s">
        <v>48</v>
      </c>
      <c r="Q28" s="67">
        <v>3</v>
      </c>
      <c r="R28" s="67"/>
      <c r="S28" s="67"/>
      <c r="T28" s="68"/>
    </row>
    <row r="29" spans="1:20" x14ac:dyDescent="0.3">
      <c r="A29" s="169"/>
      <c r="B29" s="62" t="s">
        <v>29</v>
      </c>
      <c r="C29" s="63">
        <v>3</v>
      </c>
      <c r="D29" s="63"/>
      <c r="E29" s="63"/>
      <c r="F29" s="63"/>
      <c r="G29" s="64"/>
      <c r="N29" s="64"/>
      <c r="O29" s="170"/>
      <c r="P29" s="66" t="s">
        <v>64</v>
      </c>
      <c r="Q29" s="67">
        <v>3</v>
      </c>
      <c r="R29" s="67"/>
      <c r="S29" s="67"/>
      <c r="T29" s="68"/>
    </row>
    <row r="30" spans="1:20" x14ac:dyDescent="0.3">
      <c r="A30" s="169"/>
      <c r="B30" s="62" t="s">
        <v>30</v>
      </c>
      <c r="C30" s="63">
        <v>2</v>
      </c>
      <c r="D30" s="63"/>
      <c r="E30" s="63"/>
      <c r="F30" s="63"/>
      <c r="G30" s="64"/>
      <c r="N30" s="64"/>
      <c r="O30" s="170"/>
      <c r="P30" s="66" t="s">
        <v>65</v>
      </c>
      <c r="Q30" s="67">
        <v>3</v>
      </c>
      <c r="R30" s="67"/>
      <c r="S30" s="67"/>
      <c r="T30" s="68"/>
    </row>
    <row r="31" spans="1:20" x14ac:dyDescent="0.3">
      <c r="A31" s="169"/>
      <c r="B31" s="62" t="s">
        <v>31</v>
      </c>
      <c r="C31" s="63">
        <v>3</v>
      </c>
      <c r="D31" s="63"/>
      <c r="E31" s="63"/>
      <c r="F31" s="63"/>
      <c r="G31" s="64"/>
      <c r="H31" s="72"/>
      <c r="I31" s="73"/>
      <c r="J31" s="73"/>
      <c r="K31" s="74"/>
      <c r="L31" s="74"/>
      <c r="M31" s="74"/>
      <c r="N31" s="64"/>
      <c r="O31" s="170"/>
      <c r="P31" s="66" t="s">
        <v>66</v>
      </c>
      <c r="Q31" s="67">
        <v>1</v>
      </c>
      <c r="R31" s="67"/>
      <c r="S31" s="67"/>
      <c r="T31" s="68"/>
    </row>
    <row r="32" spans="1:20" x14ac:dyDescent="0.3">
      <c r="A32" s="169"/>
      <c r="B32" s="62" t="s">
        <v>32</v>
      </c>
      <c r="C32" s="63">
        <v>3</v>
      </c>
      <c r="D32" s="63"/>
      <c r="E32" s="63"/>
      <c r="F32" s="63"/>
      <c r="G32" s="64"/>
      <c r="H32" s="72"/>
      <c r="I32" s="73"/>
      <c r="J32" s="73"/>
      <c r="K32" s="74"/>
      <c r="L32" s="74"/>
      <c r="M32" s="74"/>
      <c r="N32" s="64"/>
      <c r="O32" s="170"/>
      <c r="P32" s="66" t="s">
        <v>31</v>
      </c>
      <c r="Q32" s="67">
        <v>3</v>
      </c>
      <c r="R32" s="67"/>
      <c r="S32" s="67"/>
      <c r="T32" s="68"/>
    </row>
    <row r="33" spans="1:20" x14ac:dyDescent="0.3">
      <c r="A33" s="169"/>
      <c r="B33" s="62" t="s">
        <v>33</v>
      </c>
      <c r="C33" s="63">
        <v>3</v>
      </c>
      <c r="D33" s="63"/>
      <c r="E33" s="63"/>
      <c r="F33" s="63"/>
      <c r="G33" s="64"/>
      <c r="H33" s="72"/>
      <c r="I33" s="73"/>
      <c r="J33" s="73"/>
      <c r="K33" s="74"/>
      <c r="L33" s="74"/>
      <c r="M33" s="74"/>
      <c r="N33" s="64"/>
      <c r="O33" s="170"/>
      <c r="P33" s="66" t="s">
        <v>67</v>
      </c>
      <c r="Q33" s="67">
        <v>2</v>
      </c>
      <c r="R33" s="67"/>
      <c r="S33" s="67"/>
      <c r="T33" s="68"/>
    </row>
    <row r="34" spans="1:20" x14ac:dyDescent="0.3">
      <c r="A34" s="169"/>
      <c r="B34" s="62" t="s">
        <v>34</v>
      </c>
      <c r="C34" s="63">
        <v>3</v>
      </c>
      <c r="D34" s="63"/>
      <c r="E34" s="63"/>
      <c r="F34" s="63"/>
      <c r="G34" s="64"/>
      <c r="H34" s="72"/>
      <c r="I34" s="73"/>
      <c r="J34" s="73"/>
      <c r="K34" s="74"/>
      <c r="L34" s="74"/>
      <c r="M34" s="74"/>
      <c r="N34" s="64"/>
      <c r="O34" s="170"/>
      <c r="P34" s="66" t="s">
        <v>382</v>
      </c>
      <c r="Q34" s="67">
        <v>3</v>
      </c>
      <c r="R34" s="67"/>
      <c r="S34" s="67"/>
      <c r="T34" s="68"/>
    </row>
    <row r="35" spans="1:20" x14ac:dyDescent="0.3">
      <c r="A35" s="169"/>
      <c r="B35" s="62" t="s">
        <v>35</v>
      </c>
      <c r="C35" s="63">
        <v>3</v>
      </c>
      <c r="D35" s="63"/>
      <c r="E35" s="63"/>
      <c r="F35" s="63"/>
      <c r="G35" s="64"/>
      <c r="H35" s="72"/>
      <c r="K35" s="74"/>
      <c r="L35" s="74"/>
      <c r="M35" s="74"/>
      <c r="N35" s="64"/>
      <c r="O35" s="170"/>
      <c r="P35" s="66" t="s">
        <v>383</v>
      </c>
      <c r="Q35" s="67">
        <v>3</v>
      </c>
      <c r="R35" s="67"/>
      <c r="S35" s="67"/>
      <c r="T35" s="68"/>
    </row>
    <row r="36" spans="1:20" x14ac:dyDescent="0.3">
      <c r="A36" s="169"/>
      <c r="B36" s="62" t="s">
        <v>36</v>
      </c>
      <c r="C36" s="63">
        <v>3</v>
      </c>
      <c r="D36" s="63"/>
      <c r="E36" s="63"/>
      <c r="F36" s="63"/>
      <c r="G36" s="64"/>
      <c r="H36" s="72"/>
      <c r="I36" s="73"/>
      <c r="J36" s="73"/>
      <c r="K36" s="74"/>
      <c r="L36" s="74"/>
      <c r="M36" s="74"/>
      <c r="N36" s="64"/>
      <c r="O36" s="170"/>
      <c r="P36" s="66" t="s">
        <v>384</v>
      </c>
      <c r="Q36" s="67">
        <v>3</v>
      </c>
      <c r="R36" s="67"/>
      <c r="S36" s="67"/>
      <c r="T36" s="68"/>
    </row>
    <row r="37" spans="1:20" x14ac:dyDescent="0.3">
      <c r="A37" s="169"/>
      <c r="B37" s="62" t="s">
        <v>37</v>
      </c>
      <c r="C37" s="63">
        <v>3</v>
      </c>
      <c r="D37" s="63"/>
      <c r="E37" s="63"/>
      <c r="F37" s="63"/>
      <c r="G37" s="64"/>
      <c r="H37" s="72"/>
      <c r="I37" s="73"/>
      <c r="J37" s="73"/>
      <c r="K37" s="74"/>
      <c r="L37" s="74"/>
      <c r="M37" s="74"/>
      <c r="N37" s="64"/>
      <c r="O37" s="170"/>
      <c r="P37" s="65" t="s">
        <v>38</v>
      </c>
      <c r="Q37" s="75">
        <v>3</v>
      </c>
      <c r="R37" s="76"/>
      <c r="S37" s="76"/>
      <c r="T37" s="165" t="s">
        <v>6</v>
      </c>
    </row>
    <row r="38" spans="1:20" x14ac:dyDescent="0.3">
      <c r="A38" s="169"/>
      <c r="B38" s="62" t="s">
        <v>385</v>
      </c>
      <c r="C38" s="63">
        <v>3</v>
      </c>
      <c r="D38" s="63"/>
      <c r="E38" s="63"/>
      <c r="F38" s="77"/>
      <c r="G38" s="64"/>
      <c r="H38" s="72"/>
      <c r="I38" s="73"/>
      <c r="J38" s="73"/>
      <c r="K38" s="74"/>
      <c r="L38" s="74"/>
      <c r="M38" s="74"/>
      <c r="N38" s="64"/>
      <c r="O38" s="170"/>
      <c r="P38" s="65" t="s">
        <v>39</v>
      </c>
      <c r="Q38" s="75">
        <v>3</v>
      </c>
      <c r="R38" s="76"/>
      <c r="S38" s="76"/>
      <c r="T38" s="165"/>
    </row>
    <row r="39" spans="1:20" x14ac:dyDescent="0.3">
      <c r="A39" s="169"/>
      <c r="B39" s="62" t="s">
        <v>386</v>
      </c>
      <c r="C39" s="63">
        <v>3</v>
      </c>
      <c r="D39" s="63"/>
      <c r="E39" s="63"/>
      <c r="F39" s="77"/>
      <c r="G39" s="64"/>
      <c r="H39" s="72"/>
      <c r="I39" s="73"/>
      <c r="J39" s="73"/>
      <c r="K39" s="74"/>
      <c r="L39" s="74"/>
      <c r="M39" s="74"/>
      <c r="N39" s="64"/>
      <c r="O39" s="170"/>
      <c r="P39" s="65" t="s">
        <v>40</v>
      </c>
      <c r="Q39" s="75">
        <v>3</v>
      </c>
      <c r="R39" s="76"/>
      <c r="S39" s="76"/>
      <c r="T39" s="165"/>
    </row>
    <row r="40" spans="1:20" x14ac:dyDescent="0.3">
      <c r="A40" s="169"/>
      <c r="B40" s="62" t="s">
        <v>38</v>
      </c>
      <c r="C40" s="63">
        <v>3</v>
      </c>
      <c r="D40" s="63"/>
      <c r="E40" s="63"/>
      <c r="F40" s="166" t="s">
        <v>6</v>
      </c>
      <c r="G40" s="64"/>
      <c r="H40" s="72"/>
      <c r="I40" s="73"/>
      <c r="J40" s="73"/>
      <c r="K40" s="78"/>
      <c r="L40" s="78"/>
      <c r="M40" s="79"/>
      <c r="N40" s="64"/>
      <c r="O40" s="170"/>
      <c r="P40" s="68" t="s">
        <v>41</v>
      </c>
      <c r="Q40" s="80">
        <v>3</v>
      </c>
      <c r="R40" s="81"/>
      <c r="S40" s="81"/>
      <c r="T40" s="165"/>
    </row>
    <row r="41" spans="1:20" x14ac:dyDescent="0.3">
      <c r="A41" s="169"/>
      <c r="B41" s="62" t="s">
        <v>39</v>
      </c>
      <c r="C41" s="63">
        <v>3</v>
      </c>
      <c r="D41" s="63"/>
      <c r="E41" s="63"/>
      <c r="F41" s="167"/>
      <c r="G41" s="64"/>
      <c r="H41" s="72"/>
      <c r="I41" s="73"/>
      <c r="J41" s="73"/>
      <c r="K41" s="78"/>
      <c r="L41" s="78"/>
      <c r="M41" s="79"/>
      <c r="N41" s="64"/>
    </row>
    <row r="42" spans="1:20" x14ac:dyDescent="0.3">
      <c r="A42" s="169"/>
      <c r="B42" s="62" t="s">
        <v>40</v>
      </c>
      <c r="C42" s="63">
        <v>3</v>
      </c>
      <c r="D42" s="63"/>
      <c r="E42" s="63"/>
      <c r="F42" s="167"/>
      <c r="G42" s="64"/>
      <c r="H42" s="72"/>
      <c r="I42" s="73"/>
      <c r="J42" s="73"/>
      <c r="K42" s="78"/>
      <c r="L42" s="78"/>
      <c r="M42" s="79"/>
      <c r="N42" s="64"/>
      <c r="P42" s="56"/>
      <c r="Q42" s="56"/>
      <c r="R42" s="56"/>
      <c r="S42" s="56"/>
      <c r="T42" s="56"/>
    </row>
    <row r="43" spans="1:20" x14ac:dyDescent="0.3">
      <c r="A43" s="162"/>
      <c r="B43" s="62" t="s">
        <v>41</v>
      </c>
      <c r="C43" s="63">
        <v>3</v>
      </c>
      <c r="D43" s="63"/>
      <c r="E43" s="63"/>
      <c r="F43" s="168"/>
      <c r="G43" s="64"/>
      <c r="H43" s="72"/>
      <c r="I43" s="73"/>
      <c r="J43" s="73"/>
      <c r="K43" s="78"/>
      <c r="L43" s="78"/>
      <c r="M43" s="79"/>
      <c r="N43" s="64"/>
      <c r="P43" s="56"/>
      <c r="Q43" s="56"/>
      <c r="R43" s="56"/>
      <c r="S43" s="56"/>
      <c r="T43" s="56"/>
    </row>
    <row r="44" spans="1:20" x14ac:dyDescent="0.3">
      <c r="A44" s="72"/>
      <c r="B44" s="56"/>
      <c r="C44" s="56"/>
      <c r="D44" s="56"/>
      <c r="E44" s="56"/>
      <c r="F44" s="56"/>
      <c r="G44" s="64"/>
      <c r="H44" s="72"/>
      <c r="I44" s="73"/>
      <c r="J44" s="73"/>
      <c r="K44" s="56"/>
      <c r="L44" s="56"/>
      <c r="M44" s="56"/>
      <c r="N44" s="64"/>
      <c r="P44" s="56"/>
      <c r="Q44" s="56"/>
      <c r="R44" s="56"/>
      <c r="S44" s="56"/>
      <c r="T44" s="56"/>
    </row>
    <row r="45" spans="1:20" x14ac:dyDescent="0.3">
      <c r="A45" s="82"/>
      <c r="B45" s="56"/>
      <c r="C45" s="56"/>
      <c r="D45" s="56"/>
      <c r="E45" s="56"/>
      <c r="F45" s="56"/>
      <c r="G45" s="64"/>
      <c r="H45" s="72"/>
      <c r="I45" s="73"/>
      <c r="J45" s="73"/>
      <c r="K45" s="56"/>
      <c r="L45" s="56"/>
      <c r="M45" s="56"/>
      <c r="N45" s="64"/>
      <c r="P45" s="56"/>
      <c r="Q45" s="56"/>
      <c r="R45" s="56"/>
      <c r="S45" s="56"/>
      <c r="T45" s="56"/>
    </row>
    <row r="46" spans="1:20" x14ac:dyDescent="0.3">
      <c r="A46" s="72"/>
      <c r="B46" s="56"/>
      <c r="C46" s="56"/>
      <c r="D46" s="56"/>
      <c r="E46" s="56"/>
      <c r="F46" s="56"/>
      <c r="G46" s="64"/>
      <c r="H46" s="72"/>
      <c r="I46" s="73"/>
      <c r="J46" s="73"/>
      <c r="K46" s="56"/>
      <c r="L46" s="56"/>
      <c r="M46" s="56"/>
      <c r="N46" s="64"/>
    </row>
    <row r="47" spans="1:20" x14ac:dyDescent="0.3">
      <c r="A47" s="72"/>
      <c r="B47" s="56"/>
      <c r="C47" s="56"/>
      <c r="D47" s="56"/>
      <c r="E47" s="56"/>
      <c r="F47" s="56"/>
      <c r="G47" s="64"/>
      <c r="H47" s="72"/>
      <c r="I47" s="64"/>
      <c r="J47" s="64"/>
      <c r="K47" s="56"/>
      <c r="L47" s="56"/>
      <c r="M47" s="56"/>
      <c r="N47" s="64"/>
    </row>
    <row r="48" spans="1:20" x14ac:dyDescent="0.3">
      <c r="A48" s="72"/>
      <c r="F48" s="83"/>
      <c r="G48" s="83"/>
      <c r="H48" s="72"/>
      <c r="I48" s="83"/>
      <c r="J48" s="83"/>
      <c r="M48" s="83"/>
      <c r="N48" s="83"/>
    </row>
    <row r="52" spans="2:12" x14ac:dyDescent="0.3">
      <c r="B52" s="84"/>
      <c r="C52" s="64"/>
      <c r="D52" s="73"/>
      <c r="E52" s="73"/>
      <c r="K52" s="64"/>
      <c r="L52" s="64"/>
    </row>
  </sheetData>
  <mergeCells count="14">
    <mergeCell ref="T37:T40"/>
    <mergeCell ref="F40:F43"/>
    <mergeCell ref="A9:A18"/>
    <mergeCell ref="H9:H12"/>
    <mergeCell ref="O9:O14"/>
    <mergeCell ref="H13:H22"/>
    <mergeCell ref="O15:O40"/>
    <mergeCell ref="A19:A43"/>
    <mergeCell ref="A5:F5"/>
    <mergeCell ref="H5:M5"/>
    <mergeCell ref="O5:T5"/>
    <mergeCell ref="A7:A8"/>
    <mergeCell ref="H7:H8"/>
    <mergeCell ref="O7:O8"/>
  </mergeCells>
  <phoneticPr fontId="2" type="noConversion"/>
  <conditionalFormatting sqref="E40:E43">
    <cfRule type="duplicateValues" dxfId="1" priority="2"/>
  </conditionalFormatting>
  <conditionalFormatting sqref="S37:S40">
    <cfRule type="duplicateValues" dxfId="0" priority="1"/>
  </conditionalFormatting>
  <printOptions horizontalCentered="1"/>
  <pageMargins left="0.15748031496062992" right="0.15748031496062992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3B95-4F5F-4D01-91F6-7ACE6F1D4F34}">
  <sheetPr>
    <pageSetUpPr fitToPage="1"/>
  </sheetPr>
  <dimension ref="A1:T107"/>
  <sheetViews>
    <sheetView zoomScaleNormal="100" workbookViewId="0"/>
  </sheetViews>
  <sheetFormatPr defaultColWidth="9" defaultRowHeight="15.6" x14ac:dyDescent="0.3"/>
  <cols>
    <col min="1" max="1" width="6" style="3" bestFit="1" customWidth="1"/>
    <col min="2" max="2" width="31.21875" style="2" bestFit="1" customWidth="1"/>
    <col min="3" max="3" width="12.33203125" style="4" bestFit="1" customWidth="1"/>
    <col min="4" max="4" width="10.44140625" style="2" bestFit="1" customWidth="1"/>
    <col min="5" max="5" width="14.44140625" style="2" bestFit="1" customWidth="1"/>
    <col min="6" max="6" width="10.88671875" style="3" customWidth="1"/>
    <col min="7" max="7" width="3.33203125" style="2" customWidth="1"/>
    <col min="8" max="8" width="6" style="4" bestFit="1" customWidth="1"/>
    <col min="9" max="9" width="31.21875" style="4" bestFit="1" customWidth="1"/>
    <col min="10" max="10" width="12.33203125" style="2" bestFit="1" customWidth="1"/>
    <col min="11" max="11" width="10.109375" style="3" bestFit="1" customWidth="1"/>
    <col min="12" max="12" width="14.44140625" style="2" bestFit="1" customWidth="1"/>
    <col min="13" max="13" width="9.21875" style="4" customWidth="1"/>
    <col min="14" max="14" width="3.33203125" style="4" customWidth="1"/>
    <col min="15" max="15" width="6" style="2" bestFit="1" customWidth="1"/>
    <col min="16" max="16" width="34.88671875" style="2" bestFit="1" customWidth="1"/>
    <col min="17" max="17" width="12.33203125" style="2" bestFit="1" customWidth="1"/>
    <col min="18" max="18" width="10.44140625" style="2" bestFit="1" customWidth="1"/>
    <col min="19" max="19" width="14.44140625" style="2" bestFit="1" customWidth="1"/>
    <col min="20" max="20" width="10.6640625" style="2" customWidth="1"/>
    <col min="21" max="16384" width="9" style="2"/>
  </cols>
  <sheetData>
    <row r="1" spans="1:20" x14ac:dyDescent="0.3">
      <c r="B1" s="53" t="s">
        <v>387</v>
      </c>
      <c r="F1" s="57"/>
    </row>
    <row r="2" spans="1:20" s="86" customFormat="1" x14ac:dyDescent="0.3">
      <c r="A2" s="85"/>
      <c r="B2" s="85"/>
      <c r="C2" s="85"/>
      <c r="D2" s="61"/>
      <c r="E2" s="61"/>
      <c r="F2" s="85"/>
      <c r="H2" s="82"/>
      <c r="I2" s="82"/>
      <c r="K2" s="87"/>
      <c r="M2" s="82"/>
      <c r="N2" s="82"/>
    </row>
    <row r="3" spans="1:20" s="39" customFormat="1" ht="16.2" customHeight="1" x14ac:dyDescent="0.3">
      <c r="A3" s="35"/>
      <c r="B3" s="35" t="s">
        <v>295</v>
      </c>
      <c r="C3" s="35" t="s">
        <v>0</v>
      </c>
      <c r="D3" s="35" t="s">
        <v>1</v>
      </c>
      <c r="E3" s="35"/>
      <c r="F3" s="35"/>
      <c r="H3" s="35"/>
      <c r="I3" s="35" t="s">
        <v>295</v>
      </c>
      <c r="J3" s="35" t="s">
        <v>0</v>
      </c>
      <c r="K3" s="35" t="s">
        <v>1</v>
      </c>
      <c r="L3" s="35"/>
      <c r="M3" s="35"/>
      <c r="O3" s="35"/>
      <c r="P3" s="35" t="s">
        <v>295</v>
      </c>
      <c r="Q3" s="35" t="s">
        <v>0</v>
      </c>
      <c r="R3" s="35" t="s">
        <v>1</v>
      </c>
      <c r="S3" s="35"/>
      <c r="T3" s="35"/>
    </row>
    <row r="4" spans="1:20" s="39" customFormat="1" ht="16.2" customHeight="1" x14ac:dyDescent="0.3">
      <c r="A4" s="35"/>
      <c r="B4" s="35" t="s">
        <v>296</v>
      </c>
      <c r="C4" s="35">
        <f>SUM(E7:E12)</f>
        <v>0</v>
      </c>
      <c r="D4" s="35">
        <f>SUM(E13:E18)</f>
        <v>0</v>
      </c>
      <c r="E4" s="35"/>
      <c r="F4" s="35"/>
      <c r="H4" s="35"/>
      <c r="I4" s="35" t="s">
        <v>296</v>
      </c>
      <c r="J4" s="35">
        <f>SUM(L7:L11)</f>
        <v>0</v>
      </c>
      <c r="K4" s="35">
        <f>SUM(L12:L17)</f>
        <v>0</v>
      </c>
      <c r="L4" s="35"/>
      <c r="M4" s="35"/>
      <c r="O4" s="35"/>
      <c r="P4" s="35" t="s">
        <v>296</v>
      </c>
      <c r="Q4" s="35">
        <f>SUM(S7:S11)</f>
        <v>0</v>
      </c>
      <c r="R4" s="35">
        <f>SUM(S12:S17)</f>
        <v>0</v>
      </c>
      <c r="S4" s="35"/>
      <c r="T4" s="35"/>
    </row>
    <row r="5" spans="1:20" s="39" customFormat="1" ht="16.2" customHeight="1" x14ac:dyDescent="0.3">
      <c r="A5" s="155" t="s">
        <v>99</v>
      </c>
      <c r="B5" s="155"/>
      <c r="C5" s="155"/>
      <c r="D5" s="155"/>
      <c r="E5" s="155"/>
      <c r="F5" s="155"/>
      <c r="H5" s="155" t="s">
        <v>100</v>
      </c>
      <c r="I5" s="155"/>
      <c r="J5" s="155"/>
      <c r="K5" s="155"/>
      <c r="L5" s="155"/>
      <c r="M5" s="155"/>
      <c r="O5" s="143" t="s">
        <v>101</v>
      </c>
      <c r="P5" s="151"/>
      <c r="Q5" s="151"/>
      <c r="R5" s="151"/>
      <c r="S5" s="151"/>
      <c r="T5" s="144"/>
    </row>
    <row r="6" spans="1:20" s="39" customFormat="1" x14ac:dyDescent="0.3">
      <c r="A6" s="46" t="s">
        <v>3</v>
      </c>
      <c r="B6" s="46" t="s">
        <v>43</v>
      </c>
      <c r="C6" s="46" t="s">
        <v>4</v>
      </c>
      <c r="D6" s="1" t="s">
        <v>314</v>
      </c>
      <c r="E6" s="1" t="s">
        <v>315</v>
      </c>
      <c r="F6" s="46" t="s">
        <v>5</v>
      </c>
      <c r="G6" s="5"/>
      <c r="H6" s="46" t="s">
        <v>3</v>
      </c>
      <c r="I6" s="46" t="s">
        <v>43</v>
      </c>
      <c r="J6" s="46" t="s">
        <v>4</v>
      </c>
      <c r="K6" s="1" t="s">
        <v>314</v>
      </c>
      <c r="L6" s="1" t="s">
        <v>315</v>
      </c>
      <c r="M6" s="46" t="s">
        <v>5</v>
      </c>
      <c r="N6" s="5"/>
      <c r="O6" s="46" t="s">
        <v>3</v>
      </c>
      <c r="P6" s="46" t="s">
        <v>43</v>
      </c>
      <c r="Q6" s="46" t="s">
        <v>4</v>
      </c>
      <c r="R6" s="1" t="s">
        <v>314</v>
      </c>
      <c r="S6" s="1" t="s">
        <v>315</v>
      </c>
      <c r="T6" s="46" t="s">
        <v>5</v>
      </c>
    </row>
    <row r="7" spans="1:20" s="39" customFormat="1" x14ac:dyDescent="0.3">
      <c r="A7" s="172" t="s">
        <v>388</v>
      </c>
      <c r="B7" s="32" t="s">
        <v>389</v>
      </c>
      <c r="C7" s="34">
        <v>3</v>
      </c>
      <c r="D7" s="47"/>
      <c r="E7" s="47"/>
      <c r="F7" s="14"/>
      <c r="G7" s="4"/>
      <c r="H7" s="172" t="s">
        <v>0</v>
      </c>
      <c r="I7" s="33" t="s">
        <v>106</v>
      </c>
      <c r="J7" s="34">
        <v>3</v>
      </c>
      <c r="K7" s="11"/>
      <c r="L7" s="11"/>
      <c r="M7" s="15"/>
      <c r="N7" s="4"/>
      <c r="O7" s="172" t="s">
        <v>0</v>
      </c>
      <c r="P7" s="32" t="s">
        <v>106</v>
      </c>
      <c r="Q7" s="34">
        <v>3</v>
      </c>
      <c r="R7" s="11"/>
      <c r="S7" s="11"/>
      <c r="T7" s="15"/>
    </row>
    <row r="8" spans="1:20" s="39" customFormat="1" x14ac:dyDescent="0.3">
      <c r="A8" s="172"/>
      <c r="B8" s="32" t="s">
        <v>390</v>
      </c>
      <c r="C8" s="34">
        <v>3</v>
      </c>
      <c r="D8" s="47"/>
      <c r="E8" s="47"/>
      <c r="F8" s="15" t="s">
        <v>391</v>
      </c>
      <c r="G8" s="4"/>
      <c r="H8" s="172"/>
      <c r="I8" s="33" t="s">
        <v>107</v>
      </c>
      <c r="J8" s="34">
        <v>3</v>
      </c>
      <c r="K8" s="11"/>
      <c r="L8" s="11"/>
      <c r="M8" s="16"/>
      <c r="N8" s="4"/>
      <c r="O8" s="172"/>
      <c r="P8" s="32" t="s">
        <v>107</v>
      </c>
      <c r="Q8" s="34">
        <v>3</v>
      </c>
      <c r="R8" s="11"/>
      <c r="S8" s="11"/>
      <c r="T8" s="16"/>
    </row>
    <row r="9" spans="1:20" s="39" customFormat="1" x14ac:dyDescent="0.3">
      <c r="A9" s="172"/>
      <c r="B9" s="32" t="s">
        <v>392</v>
      </c>
      <c r="C9" s="34">
        <v>3</v>
      </c>
      <c r="D9" s="47"/>
      <c r="E9" s="47"/>
      <c r="F9" s="14"/>
      <c r="G9" s="4"/>
      <c r="H9" s="172"/>
      <c r="I9" s="33" t="s">
        <v>108</v>
      </c>
      <c r="J9" s="34">
        <v>3</v>
      </c>
      <c r="K9" s="11"/>
      <c r="L9" s="11"/>
      <c r="M9" s="16" t="s">
        <v>393</v>
      </c>
      <c r="N9" s="4"/>
      <c r="O9" s="172"/>
      <c r="P9" s="32" t="s">
        <v>105</v>
      </c>
      <c r="Q9" s="34">
        <v>3</v>
      </c>
      <c r="R9" s="11"/>
      <c r="S9" s="11"/>
      <c r="T9" s="15" t="s">
        <v>394</v>
      </c>
    </row>
    <row r="10" spans="1:20" s="39" customFormat="1" x14ac:dyDescent="0.3">
      <c r="A10" s="172"/>
      <c r="B10" s="32" t="s">
        <v>395</v>
      </c>
      <c r="C10" s="34">
        <v>3</v>
      </c>
      <c r="D10" s="47"/>
      <c r="E10" s="47"/>
      <c r="F10" s="15" t="s">
        <v>394</v>
      </c>
      <c r="G10" s="4"/>
      <c r="H10" s="172"/>
      <c r="I10" s="33" t="s">
        <v>105</v>
      </c>
      <c r="J10" s="34">
        <v>3</v>
      </c>
      <c r="K10" s="11"/>
      <c r="L10" s="11"/>
      <c r="M10" s="15" t="s">
        <v>394</v>
      </c>
      <c r="N10" s="4"/>
      <c r="O10" s="172"/>
      <c r="P10" s="32" t="s">
        <v>110</v>
      </c>
      <c r="Q10" s="34">
        <v>3</v>
      </c>
      <c r="R10" s="11"/>
      <c r="S10" s="11"/>
      <c r="T10" s="14"/>
    </row>
    <row r="11" spans="1:20" s="39" customFormat="1" x14ac:dyDescent="0.3">
      <c r="A11" s="172"/>
      <c r="B11" s="32" t="s">
        <v>396</v>
      </c>
      <c r="C11" s="34">
        <v>3</v>
      </c>
      <c r="D11" s="47"/>
      <c r="E11" s="47"/>
      <c r="F11" s="15"/>
      <c r="G11" s="4"/>
      <c r="H11" s="172"/>
      <c r="I11" s="33" t="s">
        <v>112</v>
      </c>
      <c r="J11" s="34">
        <v>3</v>
      </c>
      <c r="K11" s="11"/>
      <c r="L11" s="11"/>
      <c r="M11" s="16"/>
      <c r="N11" s="4"/>
      <c r="O11" s="172"/>
      <c r="P11" s="32" t="s">
        <v>109</v>
      </c>
      <c r="Q11" s="34">
        <v>3</v>
      </c>
      <c r="R11" s="11"/>
      <c r="S11" s="11"/>
      <c r="T11" s="16"/>
    </row>
    <row r="12" spans="1:20" s="39" customFormat="1" x14ac:dyDescent="0.3">
      <c r="A12" s="172"/>
      <c r="B12" s="88" t="s">
        <v>373</v>
      </c>
      <c r="C12" s="63">
        <v>3</v>
      </c>
      <c r="D12" s="63"/>
      <c r="E12" s="63"/>
      <c r="F12" s="89"/>
      <c r="G12" s="4"/>
      <c r="H12" s="172" t="s">
        <v>1</v>
      </c>
      <c r="I12" s="33" t="s">
        <v>113</v>
      </c>
      <c r="J12" s="34">
        <v>3</v>
      </c>
      <c r="K12" s="11"/>
      <c r="L12" s="11"/>
      <c r="M12" s="14"/>
      <c r="N12" s="4"/>
      <c r="O12" s="172" t="s">
        <v>1</v>
      </c>
      <c r="P12" s="32" t="s">
        <v>108</v>
      </c>
      <c r="Q12" s="34">
        <v>3</v>
      </c>
      <c r="R12" s="11"/>
      <c r="S12" s="11"/>
      <c r="T12" s="16" t="s">
        <v>393</v>
      </c>
    </row>
    <row r="13" spans="1:20" s="39" customFormat="1" x14ac:dyDescent="0.3">
      <c r="A13" s="173" t="s">
        <v>397</v>
      </c>
      <c r="B13" s="32" t="s">
        <v>398</v>
      </c>
      <c r="C13" s="34">
        <v>3</v>
      </c>
      <c r="D13" s="47"/>
      <c r="E13" s="47"/>
      <c r="F13" s="16"/>
      <c r="G13" s="4"/>
      <c r="H13" s="172"/>
      <c r="I13" s="33" t="s">
        <v>103</v>
      </c>
      <c r="J13" s="34">
        <v>3</v>
      </c>
      <c r="K13" s="11"/>
      <c r="L13" s="11"/>
      <c r="M13" s="15" t="s">
        <v>391</v>
      </c>
      <c r="N13" s="4"/>
      <c r="O13" s="172"/>
      <c r="P13" s="32" t="s">
        <v>113</v>
      </c>
      <c r="Q13" s="34">
        <v>3</v>
      </c>
      <c r="R13" s="11"/>
      <c r="S13" s="11"/>
      <c r="T13" s="14"/>
    </row>
    <row r="14" spans="1:20" s="39" customFormat="1" x14ac:dyDescent="0.3">
      <c r="A14" s="174"/>
      <c r="B14" s="32" t="s">
        <v>399</v>
      </c>
      <c r="C14" s="34">
        <v>3</v>
      </c>
      <c r="D14" s="47"/>
      <c r="E14" s="47"/>
      <c r="F14" s="16" t="s">
        <v>393</v>
      </c>
      <c r="G14" s="4"/>
      <c r="H14" s="172"/>
      <c r="I14" s="33" t="s">
        <v>104</v>
      </c>
      <c r="J14" s="34">
        <v>3</v>
      </c>
      <c r="K14" s="11"/>
      <c r="L14" s="11"/>
      <c r="M14" s="14"/>
      <c r="N14" s="4"/>
      <c r="O14" s="172"/>
      <c r="P14" s="32" t="s">
        <v>103</v>
      </c>
      <c r="Q14" s="34">
        <v>3</v>
      </c>
      <c r="R14" s="11"/>
      <c r="S14" s="11"/>
      <c r="T14" s="15" t="s">
        <v>391</v>
      </c>
    </row>
    <row r="15" spans="1:20" s="39" customFormat="1" x14ac:dyDescent="0.3">
      <c r="A15" s="174"/>
      <c r="B15" s="32" t="s">
        <v>400</v>
      </c>
      <c r="C15" s="34">
        <v>3</v>
      </c>
      <c r="D15" s="47"/>
      <c r="E15" s="47"/>
      <c r="F15" s="14"/>
      <c r="G15" s="4"/>
      <c r="H15" s="172"/>
      <c r="I15" s="33" t="s">
        <v>110</v>
      </c>
      <c r="J15" s="34">
        <v>3</v>
      </c>
      <c r="K15" s="11"/>
      <c r="L15" s="11"/>
      <c r="M15" s="14"/>
      <c r="N15" s="4"/>
      <c r="O15" s="172"/>
      <c r="P15" s="32" t="s">
        <v>104</v>
      </c>
      <c r="Q15" s="34">
        <v>3</v>
      </c>
      <c r="R15" s="11"/>
      <c r="S15" s="11"/>
      <c r="T15" s="14"/>
    </row>
    <row r="16" spans="1:20" s="39" customFormat="1" x14ac:dyDescent="0.3">
      <c r="A16" s="174"/>
      <c r="B16" s="32" t="s">
        <v>401</v>
      </c>
      <c r="C16" s="34">
        <v>3</v>
      </c>
      <c r="D16" s="47"/>
      <c r="E16" s="47"/>
      <c r="F16" s="16"/>
      <c r="G16" s="4"/>
      <c r="H16" s="172"/>
      <c r="I16" s="33" t="s">
        <v>109</v>
      </c>
      <c r="J16" s="34">
        <v>3</v>
      </c>
      <c r="K16" s="11"/>
      <c r="L16" s="11"/>
      <c r="M16" s="16"/>
      <c r="N16" s="4"/>
      <c r="O16" s="172"/>
      <c r="P16" s="33" t="s">
        <v>111</v>
      </c>
      <c r="Q16" s="34">
        <v>3</v>
      </c>
      <c r="R16" s="11"/>
      <c r="S16" s="11"/>
      <c r="T16" s="16"/>
    </row>
    <row r="17" spans="1:20" s="39" customFormat="1" x14ac:dyDescent="0.3">
      <c r="A17" s="174"/>
      <c r="B17" s="33" t="s">
        <v>402</v>
      </c>
      <c r="C17" s="34">
        <v>3</v>
      </c>
      <c r="D17" s="47"/>
      <c r="E17" s="47"/>
      <c r="F17" s="16"/>
      <c r="G17" s="4"/>
      <c r="H17" s="172"/>
      <c r="I17" s="33" t="s">
        <v>111</v>
      </c>
      <c r="J17" s="34">
        <v>3</v>
      </c>
      <c r="K17" s="11"/>
      <c r="L17" s="11"/>
      <c r="M17" s="16"/>
      <c r="N17" s="4"/>
      <c r="O17" s="172"/>
      <c r="P17" s="33" t="s">
        <v>112</v>
      </c>
      <c r="Q17" s="34">
        <v>3</v>
      </c>
      <c r="R17" s="11"/>
      <c r="S17" s="11"/>
      <c r="T17" s="15"/>
    </row>
    <row r="18" spans="1:20" s="39" customFormat="1" x14ac:dyDescent="0.3">
      <c r="A18" s="175"/>
      <c r="B18" s="33" t="s">
        <v>403</v>
      </c>
      <c r="C18" s="34">
        <v>3</v>
      </c>
      <c r="D18" s="47"/>
      <c r="E18" s="47"/>
      <c r="F18" s="40"/>
      <c r="G18" s="4"/>
      <c r="H18" s="36"/>
      <c r="I18" s="30"/>
      <c r="J18" s="31"/>
      <c r="K18" s="41"/>
      <c r="L18" s="41"/>
      <c r="M18" s="42"/>
      <c r="N18" s="4"/>
      <c r="O18" s="36"/>
      <c r="P18" s="30"/>
      <c r="Q18" s="31"/>
      <c r="R18" s="41"/>
      <c r="S18" s="41"/>
      <c r="T18" s="43"/>
    </row>
    <row r="20" spans="1:20" s="39" customFormat="1" ht="16.2" customHeight="1" x14ac:dyDescent="0.3">
      <c r="A20" s="35"/>
      <c r="B20" s="35" t="s">
        <v>302</v>
      </c>
      <c r="C20" s="35" t="s">
        <v>297</v>
      </c>
      <c r="D20" s="35" t="s">
        <v>298</v>
      </c>
      <c r="E20" s="35" t="s">
        <v>299</v>
      </c>
      <c r="F20" s="35"/>
      <c r="H20" s="35"/>
      <c r="I20" s="35" t="s">
        <v>302</v>
      </c>
      <c r="J20" s="35" t="s">
        <v>297</v>
      </c>
      <c r="K20" s="35" t="s">
        <v>300</v>
      </c>
      <c r="L20" s="35" t="s">
        <v>299</v>
      </c>
      <c r="M20" s="35"/>
      <c r="O20" s="35"/>
      <c r="P20" s="35" t="s">
        <v>302</v>
      </c>
      <c r="Q20" s="35" t="s">
        <v>297</v>
      </c>
      <c r="R20" s="35" t="s">
        <v>301</v>
      </c>
      <c r="S20" s="35" t="s">
        <v>299</v>
      </c>
      <c r="T20" s="35"/>
    </row>
    <row r="21" spans="1:20" s="39" customFormat="1" ht="31.2" x14ac:dyDescent="0.3">
      <c r="A21" s="35"/>
      <c r="B21" s="35" t="s">
        <v>303</v>
      </c>
      <c r="C21" s="35">
        <f>SUM(E24:E35)</f>
        <v>0</v>
      </c>
      <c r="D21" s="35">
        <f>SUM(E37:E45)</f>
        <v>0</v>
      </c>
      <c r="E21" s="35"/>
      <c r="F21" s="35"/>
      <c r="H21" s="35"/>
      <c r="I21" s="35" t="s">
        <v>303</v>
      </c>
      <c r="J21" s="35">
        <f>SUM(L24:L34)</f>
        <v>0</v>
      </c>
      <c r="K21" s="35">
        <f>SUM(L36:L75)</f>
        <v>0</v>
      </c>
      <c r="L21" s="35"/>
      <c r="M21" s="35"/>
      <c r="O21" s="35"/>
      <c r="P21" s="35" t="s">
        <v>303</v>
      </c>
      <c r="Q21" s="35">
        <f>SUM(S24:S34)</f>
        <v>0</v>
      </c>
      <c r="R21" s="35">
        <f>SUM(S36:S64)</f>
        <v>0</v>
      </c>
      <c r="S21" s="35"/>
      <c r="T21" s="35"/>
    </row>
    <row r="22" spans="1:20" s="39" customFormat="1" ht="16.2" customHeight="1" x14ac:dyDescent="0.3">
      <c r="A22" s="155" t="s">
        <v>99</v>
      </c>
      <c r="B22" s="155"/>
      <c r="C22" s="155"/>
      <c r="D22" s="155"/>
      <c r="E22" s="155"/>
      <c r="F22" s="155"/>
      <c r="H22" s="155" t="s">
        <v>100</v>
      </c>
      <c r="I22" s="155"/>
      <c r="J22" s="155"/>
      <c r="K22" s="155"/>
      <c r="L22" s="155"/>
      <c r="M22" s="155"/>
      <c r="O22" s="143" t="s">
        <v>101</v>
      </c>
      <c r="P22" s="151"/>
      <c r="Q22" s="151"/>
      <c r="R22" s="151"/>
      <c r="S22" s="151"/>
      <c r="T22" s="144"/>
    </row>
    <row r="23" spans="1:20" s="39" customFormat="1" x14ac:dyDescent="0.3">
      <c r="A23" s="46" t="s">
        <v>3</v>
      </c>
      <c r="B23" s="46" t="s">
        <v>43</v>
      </c>
      <c r="C23" s="46" t="s">
        <v>4</v>
      </c>
      <c r="D23" s="1" t="s">
        <v>314</v>
      </c>
      <c r="E23" s="1" t="s">
        <v>315</v>
      </c>
      <c r="F23" s="46" t="s">
        <v>5</v>
      </c>
      <c r="G23" s="5"/>
      <c r="H23" s="46" t="s">
        <v>3</v>
      </c>
      <c r="I23" s="46" t="s">
        <v>43</v>
      </c>
      <c r="J23" s="46" t="s">
        <v>4</v>
      </c>
      <c r="K23" s="1" t="s">
        <v>314</v>
      </c>
      <c r="L23" s="1" t="s">
        <v>315</v>
      </c>
      <c r="M23" s="46" t="s">
        <v>5</v>
      </c>
      <c r="N23" s="5"/>
      <c r="O23" s="46" t="s">
        <v>3</v>
      </c>
      <c r="P23" s="46" t="s">
        <v>43</v>
      </c>
      <c r="Q23" s="46" t="s">
        <v>4</v>
      </c>
      <c r="R23" s="1" t="s">
        <v>314</v>
      </c>
      <c r="S23" s="1" t="s">
        <v>315</v>
      </c>
      <c r="T23" s="46" t="s">
        <v>5</v>
      </c>
    </row>
    <row r="24" spans="1:20" s="39" customFormat="1" x14ac:dyDescent="0.3">
      <c r="A24" s="172" t="s">
        <v>0</v>
      </c>
      <c r="B24" s="32" t="s">
        <v>102</v>
      </c>
      <c r="C24" s="34">
        <v>3</v>
      </c>
      <c r="D24" s="11"/>
      <c r="E24" s="11"/>
      <c r="F24" s="14"/>
      <c r="G24" s="4"/>
      <c r="H24" s="172" t="s">
        <v>0</v>
      </c>
      <c r="I24" s="33" t="s">
        <v>106</v>
      </c>
      <c r="J24" s="34">
        <v>3</v>
      </c>
      <c r="K24" s="11"/>
      <c r="L24" s="11"/>
      <c r="M24" s="15"/>
      <c r="N24" s="4"/>
      <c r="O24" s="172" t="s">
        <v>0</v>
      </c>
      <c r="P24" s="32" t="s">
        <v>106</v>
      </c>
      <c r="Q24" s="34">
        <v>3</v>
      </c>
      <c r="R24" s="11"/>
      <c r="S24" s="11"/>
      <c r="T24" s="15"/>
    </row>
    <row r="25" spans="1:20" s="39" customFormat="1" x14ac:dyDescent="0.3">
      <c r="A25" s="172"/>
      <c r="B25" s="32" t="s">
        <v>103</v>
      </c>
      <c r="C25" s="34">
        <v>3</v>
      </c>
      <c r="D25" s="11"/>
      <c r="E25" s="11"/>
      <c r="F25" s="15" t="s">
        <v>391</v>
      </c>
      <c r="G25" s="4"/>
      <c r="H25" s="172"/>
      <c r="I25" s="33" t="s">
        <v>107</v>
      </c>
      <c r="J25" s="34">
        <v>3</v>
      </c>
      <c r="K25" s="11"/>
      <c r="L25" s="11"/>
      <c r="M25" s="16"/>
      <c r="N25" s="4"/>
      <c r="O25" s="172"/>
      <c r="P25" s="32" t="s">
        <v>107</v>
      </c>
      <c r="Q25" s="34">
        <v>3</v>
      </c>
      <c r="R25" s="11"/>
      <c r="S25" s="11"/>
      <c r="T25" s="16"/>
    </row>
    <row r="26" spans="1:20" s="39" customFormat="1" x14ac:dyDescent="0.3">
      <c r="A26" s="172"/>
      <c r="B26" s="32" t="s">
        <v>104</v>
      </c>
      <c r="C26" s="34">
        <v>3</v>
      </c>
      <c r="D26" s="11"/>
      <c r="E26" s="11"/>
      <c r="F26" s="14"/>
      <c r="G26" s="4"/>
      <c r="H26" s="172"/>
      <c r="I26" s="33" t="s">
        <v>108</v>
      </c>
      <c r="J26" s="34">
        <v>3</v>
      </c>
      <c r="K26" s="11"/>
      <c r="L26" s="11"/>
      <c r="M26" s="16" t="s">
        <v>393</v>
      </c>
      <c r="N26" s="4"/>
      <c r="O26" s="172"/>
      <c r="P26" s="32" t="s">
        <v>105</v>
      </c>
      <c r="Q26" s="34">
        <v>3</v>
      </c>
      <c r="R26" s="11"/>
      <c r="S26" s="11"/>
      <c r="T26" s="15" t="s">
        <v>394</v>
      </c>
    </row>
    <row r="27" spans="1:20" s="39" customFormat="1" x14ac:dyDescent="0.3">
      <c r="A27" s="172"/>
      <c r="B27" s="32" t="s">
        <v>105</v>
      </c>
      <c r="C27" s="34">
        <v>3</v>
      </c>
      <c r="D27" s="11"/>
      <c r="E27" s="11"/>
      <c r="F27" s="15" t="s">
        <v>394</v>
      </c>
      <c r="G27" s="4"/>
      <c r="H27" s="172"/>
      <c r="I27" s="33" t="s">
        <v>105</v>
      </c>
      <c r="J27" s="34">
        <v>3</v>
      </c>
      <c r="K27" s="11"/>
      <c r="L27" s="11"/>
      <c r="M27" s="15" t="s">
        <v>394</v>
      </c>
      <c r="N27" s="4"/>
      <c r="O27" s="172"/>
      <c r="P27" s="32" t="s">
        <v>110</v>
      </c>
      <c r="Q27" s="34">
        <v>3</v>
      </c>
      <c r="R27" s="11"/>
      <c r="S27" s="11"/>
      <c r="T27" s="14"/>
    </row>
    <row r="28" spans="1:20" s="39" customFormat="1" x14ac:dyDescent="0.3">
      <c r="A28" s="172"/>
      <c r="B28" s="32" t="s">
        <v>106</v>
      </c>
      <c r="C28" s="34">
        <v>3</v>
      </c>
      <c r="D28" s="11"/>
      <c r="E28" s="11"/>
      <c r="F28" s="15"/>
      <c r="G28" s="4"/>
      <c r="H28" s="172"/>
      <c r="I28" s="33" t="s">
        <v>112</v>
      </c>
      <c r="J28" s="34">
        <v>3</v>
      </c>
      <c r="K28" s="11"/>
      <c r="L28" s="11"/>
      <c r="M28" s="16"/>
      <c r="N28" s="4"/>
      <c r="O28" s="172"/>
      <c r="P28" s="32" t="s">
        <v>109</v>
      </c>
      <c r="Q28" s="34">
        <v>3</v>
      </c>
      <c r="R28" s="11"/>
      <c r="S28" s="11"/>
      <c r="T28" s="16"/>
    </row>
    <row r="29" spans="1:20" s="39" customFormat="1" x14ac:dyDescent="0.3">
      <c r="A29" s="172"/>
      <c r="B29" s="32" t="s">
        <v>113</v>
      </c>
      <c r="C29" s="34">
        <v>3</v>
      </c>
      <c r="D29" s="11"/>
      <c r="E29" s="11"/>
      <c r="F29" s="15"/>
      <c r="G29" s="4"/>
      <c r="H29" s="172" t="s">
        <v>1</v>
      </c>
      <c r="I29" s="33" t="s">
        <v>113</v>
      </c>
      <c r="J29" s="34">
        <v>3</v>
      </c>
      <c r="K29" s="11"/>
      <c r="L29" s="11"/>
      <c r="M29" s="14"/>
      <c r="N29" s="4"/>
      <c r="O29" s="172" t="s">
        <v>1</v>
      </c>
      <c r="P29" s="32" t="s">
        <v>108</v>
      </c>
      <c r="Q29" s="34">
        <v>3</v>
      </c>
      <c r="R29" s="11"/>
      <c r="S29" s="11"/>
      <c r="T29" s="16" t="s">
        <v>393</v>
      </c>
    </row>
    <row r="30" spans="1:20" s="39" customFormat="1" x14ac:dyDescent="0.3">
      <c r="A30" s="172" t="s">
        <v>1</v>
      </c>
      <c r="B30" s="32" t="s">
        <v>107</v>
      </c>
      <c r="C30" s="34">
        <v>3</v>
      </c>
      <c r="D30" s="11"/>
      <c r="E30" s="11"/>
      <c r="F30" s="16"/>
      <c r="G30" s="4"/>
      <c r="H30" s="172"/>
      <c r="I30" s="33" t="s">
        <v>103</v>
      </c>
      <c r="J30" s="34">
        <v>3</v>
      </c>
      <c r="K30" s="11"/>
      <c r="L30" s="11"/>
      <c r="M30" s="15" t="s">
        <v>391</v>
      </c>
      <c r="N30" s="4"/>
      <c r="O30" s="172"/>
      <c r="P30" s="32" t="s">
        <v>113</v>
      </c>
      <c r="Q30" s="34">
        <v>3</v>
      </c>
      <c r="R30" s="11"/>
      <c r="S30" s="11"/>
      <c r="T30" s="14"/>
    </row>
    <row r="31" spans="1:20" s="39" customFormat="1" x14ac:dyDescent="0.3">
      <c r="A31" s="172"/>
      <c r="B31" s="32" t="s">
        <v>108</v>
      </c>
      <c r="C31" s="34">
        <v>3</v>
      </c>
      <c r="D31" s="11"/>
      <c r="E31" s="11"/>
      <c r="F31" s="16" t="s">
        <v>393</v>
      </c>
      <c r="G31" s="4"/>
      <c r="H31" s="172"/>
      <c r="I31" s="33" t="s">
        <v>104</v>
      </c>
      <c r="J31" s="34">
        <v>3</v>
      </c>
      <c r="K31" s="11"/>
      <c r="L31" s="11"/>
      <c r="M31" s="14"/>
      <c r="N31" s="4"/>
      <c r="O31" s="172"/>
      <c r="P31" s="32" t="s">
        <v>103</v>
      </c>
      <c r="Q31" s="34">
        <v>3</v>
      </c>
      <c r="R31" s="11"/>
      <c r="S31" s="11"/>
      <c r="T31" s="15" t="s">
        <v>391</v>
      </c>
    </row>
    <row r="32" spans="1:20" s="39" customFormat="1" x14ac:dyDescent="0.3">
      <c r="A32" s="172"/>
      <c r="B32" s="32" t="s">
        <v>110</v>
      </c>
      <c r="C32" s="34">
        <v>3</v>
      </c>
      <c r="D32" s="11"/>
      <c r="E32" s="11"/>
      <c r="F32" s="14"/>
      <c r="G32" s="4"/>
      <c r="H32" s="172"/>
      <c r="I32" s="33" t="s">
        <v>110</v>
      </c>
      <c r="J32" s="34">
        <v>3</v>
      </c>
      <c r="K32" s="11"/>
      <c r="L32" s="11"/>
      <c r="M32" s="14"/>
      <c r="N32" s="4"/>
      <c r="O32" s="172"/>
      <c r="P32" s="32" t="s">
        <v>104</v>
      </c>
      <c r="Q32" s="34">
        <v>3</v>
      </c>
      <c r="R32" s="11"/>
      <c r="S32" s="11"/>
      <c r="T32" s="14"/>
    </row>
    <row r="33" spans="1:20" s="39" customFormat="1" x14ac:dyDescent="0.3">
      <c r="A33" s="172"/>
      <c r="B33" s="32" t="s">
        <v>109</v>
      </c>
      <c r="C33" s="34">
        <v>3</v>
      </c>
      <c r="D33" s="11"/>
      <c r="E33" s="11"/>
      <c r="F33" s="16"/>
      <c r="G33" s="4"/>
      <c r="H33" s="172"/>
      <c r="I33" s="33" t="s">
        <v>109</v>
      </c>
      <c r="J33" s="34">
        <v>3</v>
      </c>
      <c r="K33" s="11"/>
      <c r="L33" s="11"/>
      <c r="M33" s="16"/>
      <c r="N33" s="4"/>
      <c r="O33" s="172"/>
      <c r="P33" s="33" t="s">
        <v>111</v>
      </c>
      <c r="Q33" s="34">
        <v>3</v>
      </c>
      <c r="R33" s="11"/>
      <c r="S33" s="11"/>
      <c r="T33" s="16"/>
    </row>
    <row r="34" spans="1:20" s="39" customFormat="1" x14ac:dyDescent="0.3">
      <c r="A34" s="172"/>
      <c r="B34" s="33" t="s">
        <v>111</v>
      </c>
      <c r="C34" s="34">
        <v>3</v>
      </c>
      <c r="D34" s="11"/>
      <c r="E34" s="11"/>
      <c r="F34" s="16"/>
      <c r="G34" s="4"/>
      <c r="H34" s="172"/>
      <c r="I34" s="33" t="s">
        <v>111</v>
      </c>
      <c r="J34" s="34">
        <v>3</v>
      </c>
      <c r="K34" s="11"/>
      <c r="L34" s="11"/>
      <c r="M34" s="16"/>
      <c r="N34" s="4"/>
      <c r="O34" s="172"/>
      <c r="P34" s="33" t="s">
        <v>112</v>
      </c>
      <c r="Q34" s="34">
        <v>3</v>
      </c>
      <c r="R34" s="11"/>
      <c r="S34" s="11"/>
      <c r="T34" s="15"/>
    </row>
    <row r="35" spans="1:20" s="39" customFormat="1" x14ac:dyDescent="0.3">
      <c r="A35" s="172"/>
      <c r="B35" s="33" t="s">
        <v>112</v>
      </c>
      <c r="C35" s="34">
        <v>3</v>
      </c>
      <c r="D35" s="11"/>
      <c r="E35" s="11"/>
      <c r="F35" s="40"/>
      <c r="G35" s="4"/>
      <c r="H35" s="172" t="s">
        <v>2</v>
      </c>
      <c r="I35" s="176" t="s">
        <v>404</v>
      </c>
      <c r="J35" s="177"/>
      <c r="K35" s="177"/>
      <c r="L35" s="177"/>
      <c r="M35" s="178"/>
      <c r="N35" s="4"/>
      <c r="O35" s="172" t="s">
        <v>2</v>
      </c>
      <c r="P35" s="179" t="s">
        <v>405</v>
      </c>
      <c r="Q35" s="179"/>
      <c r="R35" s="179"/>
      <c r="S35" s="179"/>
      <c r="T35" s="179"/>
    </row>
    <row r="36" spans="1:20" s="39" customFormat="1" x14ac:dyDescent="0.3">
      <c r="A36" s="172" t="s">
        <v>2</v>
      </c>
      <c r="B36" s="176" t="s">
        <v>406</v>
      </c>
      <c r="C36" s="177"/>
      <c r="D36" s="177"/>
      <c r="E36" s="177"/>
      <c r="F36" s="178"/>
      <c r="G36" s="4"/>
      <c r="H36" s="172"/>
      <c r="I36" s="32" t="s">
        <v>73</v>
      </c>
      <c r="J36" s="13"/>
      <c r="K36" s="12"/>
      <c r="L36" s="13"/>
      <c r="M36" s="90" t="s">
        <v>68</v>
      </c>
      <c r="N36" s="4"/>
      <c r="O36" s="172"/>
      <c r="P36" s="32" t="s">
        <v>128</v>
      </c>
      <c r="Q36" s="32"/>
      <c r="R36" s="11"/>
      <c r="S36" s="11"/>
      <c r="T36" s="17" t="s">
        <v>71</v>
      </c>
    </row>
    <row r="37" spans="1:20" s="39" customFormat="1" x14ac:dyDescent="0.3">
      <c r="A37" s="172"/>
      <c r="B37" s="62" t="s">
        <v>407</v>
      </c>
      <c r="C37" s="63"/>
      <c r="D37" s="88"/>
      <c r="E37" s="88"/>
      <c r="F37" s="89" t="s">
        <v>69</v>
      </c>
      <c r="G37" s="4"/>
      <c r="H37" s="172"/>
      <c r="I37" s="32" t="s">
        <v>115</v>
      </c>
      <c r="J37" s="13"/>
      <c r="K37" s="12"/>
      <c r="L37" s="13"/>
      <c r="M37" s="90" t="s">
        <v>68</v>
      </c>
      <c r="N37" s="4"/>
      <c r="O37" s="172"/>
      <c r="P37" s="62" t="s">
        <v>129</v>
      </c>
      <c r="Q37" s="63"/>
      <c r="R37" s="88"/>
      <c r="S37" s="88"/>
      <c r="T37" s="69" t="s">
        <v>155</v>
      </c>
    </row>
    <row r="38" spans="1:20" s="39" customFormat="1" x14ac:dyDescent="0.3">
      <c r="A38" s="172"/>
      <c r="B38" s="13" t="s">
        <v>120</v>
      </c>
      <c r="C38" s="32"/>
      <c r="D38" s="13"/>
      <c r="E38" s="13"/>
      <c r="F38" s="16" t="s">
        <v>69</v>
      </c>
      <c r="G38" s="4"/>
      <c r="H38" s="172"/>
      <c r="I38" s="32" t="s">
        <v>116</v>
      </c>
      <c r="J38" s="13"/>
      <c r="K38" s="12"/>
      <c r="L38" s="13"/>
      <c r="M38" s="90" t="s">
        <v>68</v>
      </c>
      <c r="N38" s="91"/>
      <c r="O38" s="172"/>
      <c r="P38" s="32" t="s">
        <v>82</v>
      </c>
      <c r="Q38" s="11"/>
      <c r="R38" s="11"/>
      <c r="S38" s="11"/>
      <c r="T38" s="17" t="s">
        <v>71</v>
      </c>
    </row>
    <row r="39" spans="1:20" s="39" customFormat="1" x14ac:dyDescent="0.3">
      <c r="A39" s="172"/>
      <c r="B39" s="13" t="s">
        <v>74</v>
      </c>
      <c r="C39" s="32"/>
      <c r="D39" s="13"/>
      <c r="E39" s="13"/>
      <c r="F39" s="16" t="s">
        <v>69</v>
      </c>
      <c r="G39" s="4"/>
      <c r="H39" s="172"/>
      <c r="I39" s="32" t="s">
        <v>117</v>
      </c>
      <c r="J39" s="13"/>
      <c r="K39" s="12"/>
      <c r="L39" s="13"/>
      <c r="M39" s="90" t="s">
        <v>68</v>
      </c>
      <c r="N39" s="91"/>
      <c r="O39" s="172"/>
      <c r="P39" s="13" t="s">
        <v>76</v>
      </c>
      <c r="Q39" s="13"/>
      <c r="R39" s="13"/>
      <c r="S39" s="13"/>
      <c r="T39" s="17" t="s">
        <v>71</v>
      </c>
    </row>
    <row r="40" spans="1:20" s="39" customFormat="1" x14ac:dyDescent="0.3">
      <c r="A40" s="172"/>
      <c r="B40" s="13" t="s">
        <v>121</v>
      </c>
      <c r="C40" s="32"/>
      <c r="D40" s="13"/>
      <c r="E40" s="13"/>
      <c r="F40" s="16" t="s">
        <v>69</v>
      </c>
      <c r="G40" s="4"/>
      <c r="H40" s="172"/>
      <c r="I40" s="32" t="s">
        <v>75</v>
      </c>
      <c r="J40" s="13"/>
      <c r="K40" s="12"/>
      <c r="L40" s="13"/>
      <c r="M40" s="90" t="s">
        <v>68</v>
      </c>
      <c r="N40" s="91"/>
      <c r="O40" s="172"/>
      <c r="P40" s="13" t="s">
        <v>130</v>
      </c>
      <c r="Q40" s="13"/>
      <c r="R40" s="13"/>
      <c r="S40" s="13"/>
      <c r="T40" s="17" t="s">
        <v>71</v>
      </c>
    </row>
    <row r="41" spans="1:20" x14ac:dyDescent="0.3">
      <c r="A41" s="172"/>
      <c r="B41" s="13" t="s">
        <v>98</v>
      </c>
      <c r="C41" s="32"/>
      <c r="D41" s="13"/>
      <c r="E41" s="13"/>
      <c r="F41" s="16" t="s">
        <v>69</v>
      </c>
      <c r="G41" s="92"/>
      <c r="H41" s="172"/>
      <c r="I41" s="32" t="s">
        <v>77</v>
      </c>
      <c r="J41" s="13"/>
      <c r="K41" s="12"/>
      <c r="L41" s="13"/>
      <c r="M41" s="90" t="s">
        <v>68</v>
      </c>
      <c r="N41" s="92"/>
      <c r="O41" s="172"/>
      <c r="P41" s="13" t="s">
        <v>131</v>
      </c>
      <c r="Q41" s="13"/>
      <c r="R41" s="13"/>
      <c r="S41" s="13"/>
      <c r="T41" s="17" t="s">
        <v>71</v>
      </c>
    </row>
    <row r="42" spans="1:20" x14ac:dyDescent="0.3">
      <c r="A42" s="172"/>
      <c r="B42" s="13" t="s">
        <v>122</v>
      </c>
      <c r="C42" s="32"/>
      <c r="D42" s="13"/>
      <c r="E42" s="13"/>
      <c r="F42" s="16" t="s">
        <v>69</v>
      </c>
      <c r="G42" s="92"/>
      <c r="H42" s="172"/>
      <c r="I42" s="32" t="s">
        <v>118</v>
      </c>
      <c r="J42" s="13"/>
      <c r="K42" s="12"/>
      <c r="L42" s="13"/>
      <c r="M42" s="90" t="s">
        <v>68</v>
      </c>
      <c r="N42" s="92"/>
      <c r="O42" s="172"/>
      <c r="P42" s="13" t="s">
        <v>132</v>
      </c>
      <c r="Q42" s="13"/>
      <c r="R42" s="13"/>
      <c r="S42" s="13"/>
      <c r="T42" s="17" t="s">
        <v>71</v>
      </c>
    </row>
    <row r="43" spans="1:20" x14ac:dyDescent="0.3">
      <c r="A43" s="172"/>
      <c r="B43" s="13" t="s">
        <v>123</v>
      </c>
      <c r="C43" s="32"/>
      <c r="D43" s="13"/>
      <c r="E43" s="13"/>
      <c r="F43" s="16" t="s">
        <v>69</v>
      </c>
      <c r="G43" s="92"/>
      <c r="H43" s="172"/>
      <c r="I43" s="32" t="s">
        <v>119</v>
      </c>
      <c r="J43" s="13"/>
      <c r="K43" s="12"/>
      <c r="L43" s="13"/>
      <c r="M43" s="90" t="s">
        <v>68</v>
      </c>
      <c r="N43" s="92"/>
      <c r="O43" s="172"/>
      <c r="P43" s="13" t="s">
        <v>133</v>
      </c>
      <c r="Q43" s="13"/>
      <c r="R43" s="13"/>
      <c r="S43" s="13"/>
      <c r="T43" s="17" t="s">
        <v>71</v>
      </c>
    </row>
    <row r="44" spans="1:20" x14ac:dyDescent="0.3">
      <c r="A44" s="172"/>
      <c r="B44" s="93" t="s">
        <v>138</v>
      </c>
      <c r="C44" s="93"/>
      <c r="D44" s="93"/>
      <c r="E44" s="93"/>
      <c r="F44" s="90" t="s">
        <v>136</v>
      </c>
      <c r="G44" s="92"/>
      <c r="H44" s="172"/>
      <c r="I44" s="32" t="s">
        <v>78</v>
      </c>
      <c r="J44" s="13"/>
      <c r="K44" s="12"/>
      <c r="L44" s="13"/>
      <c r="M44" s="90" t="s">
        <v>68</v>
      </c>
      <c r="N44" s="92"/>
      <c r="O44" s="172"/>
      <c r="P44" s="13" t="s">
        <v>134</v>
      </c>
      <c r="Q44" s="13"/>
      <c r="R44" s="13"/>
      <c r="S44" s="13"/>
      <c r="T44" s="17" t="s">
        <v>71</v>
      </c>
    </row>
    <row r="45" spans="1:20" x14ac:dyDescent="0.3">
      <c r="A45" s="172"/>
      <c r="B45" s="93" t="s">
        <v>139</v>
      </c>
      <c r="C45" s="93"/>
      <c r="D45" s="93"/>
      <c r="E45" s="93"/>
      <c r="F45" s="90" t="s">
        <v>137</v>
      </c>
      <c r="G45" s="92"/>
      <c r="H45" s="172"/>
      <c r="I45" s="32" t="s">
        <v>124</v>
      </c>
      <c r="J45" s="13"/>
      <c r="K45" s="12"/>
      <c r="L45" s="13"/>
      <c r="M45" s="17" t="s">
        <v>70</v>
      </c>
      <c r="N45" s="92"/>
      <c r="O45" s="172"/>
      <c r="P45" s="13" t="s">
        <v>79</v>
      </c>
      <c r="Q45" s="13"/>
      <c r="R45" s="13"/>
      <c r="S45" s="13"/>
      <c r="T45" s="17" t="s">
        <v>71</v>
      </c>
    </row>
    <row r="46" spans="1:20" x14ac:dyDescent="0.3">
      <c r="H46" s="172"/>
      <c r="I46" s="32" t="s">
        <v>408</v>
      </c>
      <c r="J46" s="13"/>
      <c r="K46" s="12"/>
      <c r="L46" s="13"/>
      <c r="M46" s="17" t="s">
        <v>70</v>
      </c>
      <c r="O46" s="172"/>
      <c r="P46" s="13" t="s">
        <v>80</v>
      </c>
      <c r="Q46" s="13"/>
      <c r="R46" s="13"/>
      <c r="S46" s="13"/>
      <c r="T46" s="17" t="s">
        <v>71</v>
      </c>
    </row>
    <row r="47" spans="1:20" x14ac:dyDescent="0.3">
      <c r="H47" s="172"/>
      <c r="I47" s="32" t="s">
        <v>72</v>
      </c>
      <c r="J47" s="13"/>
      <c r="K47" s="12"/>
      <c r="L47" s="13"/>
      <c r="M47" s="17" t="s">
        <v>70</v>
      </c>
      <c r="O47" s="172"/>
      <c r="P47" s="13" t="s">
        <v>139</v>
      </c>
      <c r="Q47" s="13"/>
      <c r="R47" s="13"/>
      <c r="S47" s="13"/>
      <c r="T47" s="18" t="s">
        <v>137</v>
      </c>
    </row>
    <row r="48" spans="1:20" x14ac:dyDescent="0.3">
      <c r="H48" s="172"/>
      <c r="I48" s="32" t="s">
        <v>125</v>
      </c>
      <c r="J48" s="13"/>
      <c r="K48" s="12"/>
      <c r="L48" s="13"/>
      <c r="M48" s="17" t="s">
        <v>70</v>
      </c>
      <c r="O48" s="172"/>
      <c r="P48" s="13" t="s">
        <v>145</v>
      </c>
      <c r="Q48" s="13"/>
      <c r="R48" s="13"/>
      <c r="S48" s="13"/>
      <c r="T48" s="17" t="s">
        <v>155</v>
      </c>
    </row>
    <row r="49" spans="1:20" x14ac:dyDescent="0.3">
      <c r="H49" s="172"/>
      <c r="I49" s="32" t="s">
        <v>126</v>
      </c>
      <c r="J49" s="13"/>
      <c r="K49" s="12"/>
      <c r="L49" s="13"/>
      <c r="M49" s="17" t="s">
        <v>70</v>
      </c>
      <c r="O49" s="172"/>
      <c r="P49" s="13" t="s">
        <v>146</v>
      </c>
      <c r="Q49" s="13"/>
      <c r="R49" s="13"/>
      <c r="S49" s="13"/>
      <c r="T49" s="17" t="s">
        <v>155</v>
      </c>
    </row>
    <row r="50" spans="1:20" x14ac:dyDescent="0.3">
      <c r="H50" s="172"/>
      <c r="I50" s="32" t="s">
        <v>127</v>
      </c>
      <c r="J50" s="13"/>
      <c r="K50" s="12"/>
      <c r="L50" s="13"/>
      <c r="M50" s="17" t="s">
        <v>70</v>
      </c>
      <c r="O50" s="172"/>
      <c r="P50" s="62" t="s">
        <v>187</v>
      </c>
      <c r="Q50" s="63"/>
      <c r="R50" s="94"/>
      <c r="S50" s="95"/>
      <c r="T50" s="69" t="s">
        <v>155</v>
      </c>
    </row>
    <row r="51" spans="1:20" x14ac:dyDescent="0.3">
      <c r="H51" s="172"/>
      <c r="I51" s="62" t="s">
        <v>129</v>
      </c>
      <c r="J51" s="63"/>
      <c r="K51" s="94"/>
      <c r="L51" s="95"/>
      <c r="M51" s="69" t="s">
        <v>155</v>
      </c>
      <c r="O51" s="172"/>
      <c r="P51" s="13" t="s">
        <v>81</v>
      </c>
      <c r="Q51" s="13"/>
      <c r="R51" s="13"/>
      <c r="S51" s="13"/>
      <c r="T51" s="17" t="s">
        <v>155</v>
      </c>
    </row>
    <row r="52" spans="1:20" x14ac:dyDescent="0.3">
      <c r="H52" s="172"/>
      <c r="I52" s="32" t="s">
        <v>145</v>
      </c>
      <c r="J52" s="13"/>
      <c r="K52" s="12"/>
      <c r="L52" s="13"/>
      <c r="M52" s="17" t="s">
        <v>155</v>
      </c>
      <c r="O52" s="172"/>
      <c r="P52" s="13" t="s">
        <v>147</v>
      </c>
      <c r="Q52" s="13"/>
      <c r="R52" s="13"/>
      <c r="S52" s="13"/>
      <c r="T52" s="17" t="s">
        <v>155</v>
      </c>
    </row>
    <row r="53" spans="1:20" x14ac:dyDescent="0.3">
      <c r="H53" s="172"/>
      <c r="I53" s="32" t="s">
        <v>146</v>
      </c>
      <c r="J53" s="13"/>
      <c r="K53" s="12"/>
      <c r="L53" s="13"/>
      <c r="M53" s="17" t="s">
        <v>155</v>
      </c>
      <c r="O53" s="172"/>
      <c r="P53" s="13" t="s">
        <v>148</v>
      </c>
      <c r="Q53" s="13"/>
      <c r="R53" s="13"/>
      <c r="S53" s="13"/>
      <c r="T53" s="17" t="s">
        <v>155</v>
      </c>
    </row>
    <row r="54" spans="1:20" x14ac:dyDescent="0.3">
      <c r="H54" s="172"/>
      <c r="I54" s="62" t="s">
        <v>187</v>
      </c>
      <c r="J54" s="63"/>
      <c r="K54" s="94"/>
      <c r="L54" s="95"/>
      <c r="M54" s="69" t="s">
        <v>155</v>
      </c>
      <c r="O54" s="172"/>
      <c r="P54" s="13" t="s">
        <v>29</v>
      </c>
      <c r="Q54" s="13"/>
      <c r="R54" s="13"/>
      <c r="S54" s="13"/>
      <c r="T54" s="17" t="s">
        <v>155</v>
      </c>
    </row>
    <row r="55" spans="1:20" x14ac:dyDescent="0.3">
      <c r="H55" s="172"/>
      <c r="I55" s="32" t="s">
        <v>81</v>
      </c>
      <c r="J55" s="13"/>
      <c r="K55" s="12"/>
      <c r="L55" s="13"/>
      <c r="M55" s="17" t="s">
        <v>155</v>
      </c>
      <c r="O55" s="172"/>
      <c r="P55" s="13" t="s">
        <v>149</v>
      </c>
      <c r="Q55" s="13"/>
      <c r="R55" s="13"/>
      <c r="S55" s="13"/>
      <c r="T55" s="17" t="s">
        <v>155</v>
      </c>
    </row>
    <row r="56" spans="1:20" x14ac:dyDescent="0.3">
      <c r="H56" s="172"/>
      <c r="I56" s="32" t="s">
        <v>147</v>
      </c>
      <c r="J56" s="13"/>
      <c r="K56" s="12"/>
      <c r="L56" s="13"/>
      <c r="M56" s="17" t="s">
        <v>155</v>
      </c>
      <c r="O56" s="172"/>
      <c r="P56" s="13" t="s">
        <v>150</v>
      </c>
      <c r="Q56" s="13"/>
      <c r="R56" s="13"/>
      <c r="S56" s="13"/>
      <c r="T56" s="17" t="s">
        <v>155</v>
      </c>
    </row>
    <row r="57" spans="1:20" x14ac:dyDescent="0.3">
      <c r="H57" s="172"/>
      <c r="I57" s="32" t="s">
        <v>148</v>
      </c>
      <c r="J57" s="13"/>
      <c r="K57" s="12"/>
      <c r="L57" s="13"/>
      <c r="M57" s="17" t="s">
        <v>155</v>
      </c>
      <c r="O57" s="172"/>
      <c r="P57" s="13" t="s">
        <v>151</v>
      </c>
      <c r="Q57" s="13"/>
      <c r="R57" s="13"/>
      <c r="S57" s="13"/>
      <c r="T57" s="17" t="s">
        <v>155</v>
      </c>
    </row>
    <row r="58" spans="1:20" x14ac:dyDescent="0.3">
      <c r="H58" s="172"/>
      <c r="I58" s="32" t="s">
        <v>29</v>
      </c>
      <c r="J58" s="13"/>
      <c r="K58" s="12"/>
      <c r="L58" s="13"/>
      <c r="M58" s="17" t="s">
        <v>155</v>
      </c>
      <c r="O58" s="172"/>
      <c r="P58" s="13" t="s">
        <v>152</v>
      </c>
      <c r="Q58" s="13"/>
      <c r="R58" s="13"/>
      <c r="S58" s="13"/>
      <c r="T58" s="17" t="s">
        <v>155</v>
      </c>
    </row>
    <row r="59" spans="1:20" x14ac:dyDescent="0.3">
      <c r="H59" s="172"/>
      <c r="I59" s="32" t="s">
        <v>149</v>
      </c>
      <c r="J59" s="13"/>
      <c r="K59" s="12"/>
      <c r="L59" s="13"/>
      <c r="M59" s="17" t="s">
        <v>155</v>
      </c>
      <c r="O59" s="172"/>
      <c r="P59" s="13" t="s">
        <v>153</v>
      </c>
      <c r="Q59" s="13"/>
      <c r="R59" s="13"/>
      <c r="S59" s="13"/>
      <c r="T59" s="17" t="s">
        <v>155</v>
      </c>
    </row>
    <row r="60" spans="1:20" x14ac:dyDescent="0.3">
      <c r="H60" s="172"/>
      <c r="I60" s="32" t="s">
        <v>150</v>
      </c>
      <c r="J60" s="13"/>
      <c r="K60" s="12"/>
      <c r="L60" s="13"/>
      <c r="M60" s="17" t="s">
        <v>155</v>
      </c>
      <c r="O60" s="172"/>
      <c r="P60" s="32" t="s">
        <v>18</v>
      </c>
      <c r="Q60" s="13"/>
      <c r="R60" s="12"/>
      <c r="S60" s="13"/>
      <c r="T60" s="17" t="s">
        <v>409</v>
      </c>
    </row>
    <row r="61" spans="1:20" x14ac:dyDescent="0.3">
      <c r="H61" s="172"/>
      <c r="I61" s="32" t="s">
        <v>151</v>
      </c>
      <c r="J61" s="13"/>
      <c r="K61" s="12"/>
      <c r="L61" s="13"/>
      <c r="M61" s="17" t="s">
        <v>155</v>
      </c>
      <c r="O61" s="172"/>
      <c r="P61" s="13" t="s">
        <v>154</v>
      </c>
      <c r="Q61" s="13"/>
      <c r="R61" s="13"/>
      <c r="S61" s="13"/>
      <c r="T61" s="17" t="s">
        <v>155</v>
      </c>
    </row>
    <row r="62" spans="1:20" x14ac:dyDescent="0.3">
      <c r="A62" s="96"/>
      <c r="B62" s="97"/>
      <c r="C62" s="98"/>
      <c r="D62" s="97"/>
      <c r="E62" s="97"/>
      <c r="F62" s="99"/>
      <c r="H62" s="172"/>
      <c r="I62" s="32" t="s">
        <v>152</v>
      </c>
      <c r="J62" s="13"/>
      <c r="K62" s="12"/>
      <c r="L62" s="13"/>
      <c r="M62" s="17" t="s">
        <v>155</v>
      </c>
      <c r="O62" s="172"/>
      <c r="P62" s="93" t="s">
        <v>374</v>
      </c>
      <c r="Q62" s="93"/>
      <c r="R62" s="93"/>
      <c r="S62" s="93"/>
      <c r="T62" s="17" t="s">
        <v>375</v>
      </c>
    </row>
    <row r="63" spans="1:20" x14ac:dyDescent="0.3">
      <c r="A63" s="96"/>
      <c r="B63" s="97"/>
      <c r="C63" s="98"/>
      <c r="D63" s="97"/>
      <c r="E63" s="97"/>
      <c r="F63" s="99"/>
      <c r="H63" s="172"/>
      <c r="I63" s="32" t="s">
        <v>153</v>
      </c>
      <c r="J63" s="13"/>
      <c r="K63" s="12"/>
      <c r="L63" s="13"/>
      <c r="M63" s="17" t="s">
        <v>155</v>
      </c>
      <c r="O63" s="172"/>
      <c r="P63" s="93" t="s">
        <v>376</v>
      </c>
      <c r="Q63" s="93"/>
      <c r="R63" s="93"/>
      <c r="S63" s="93"/>
      <c r="T63" s="17" t="s">
        <v>71</v>
      </c>
    </row>
    <row r="64" spans="1:20" x14ac:dyDescent="0.3">
      <c r="A64" s="96"/>
      <c r="B64" s="100"/>
      <c r="C64" s="73"/>
      <c r="D64" s="100"/>
      <c r="E64" s="100"/>
      <c r="F64" s="101"/>
      <c r="H64" s="172"/>
      <c r="I64" s="32" t="s">
        <v>18</v>
      </c>
      <c r="J64" s="13"/>
      <c r="K64" s="12"/>
      <c r="L64" s="13"/>
      <c r="M64" s="17" t="s">
        <v>409</v>
      </c>
      <c r="O64" s="172"/>
      <c r="P64" s="93" t="s">
        <v>410</v>
      </c>
      <c r="Q64" s="93"/>
      <c r="R64" s="93"/>
      <c r="S64" s="93"/>
      <c r="T64" s="17" t="s">
        <v>71</v>
      </c>
    </row>
    <row r="65" spans="1:20" x14ac:dyDescent="0.3">
      <c r="A65" s="96"/>
      <c r="B65" s="102"/>
      <c r="C65" s="98"/>
      <c r="D65" s="103"/>
      <c r="E65" s="97"/>
      <c r="F65" s="104"/>
      <c r="H65" s="172"/>
      <c r="I65" s="32" t="s">
        <v>154</v>
      </c>
      <c r="J65" s="13"/>
      <c r="K65" s="12"/>
      <c r="L65" s="13"/>
      <c r="M65" s="17" t="s">
        <v>155</v>
      </c>
      <c r="O65" s="71"/>
      <c r="P65" s="102"/>
      <c r="Q65" s="98"/>
      <c r="R65" s="103"/>
      <c r="S65" s="97"/>
      <c r="T65" s="104"/>
    </row>
    <row r="66" spans="1:20" x14ac:dyDescent="0.3">
      <c r="A66" s="96"/>
      <c r="B66" s="100"/>
      <c r="C66" s="73"/>
      <c r="D66" s="100"/>
      <c r="E66" s="100"/>
      <c r="F66" s="101"/>
      <c r="H66" s="172"/>
      <c r="I66" s="32" t="s">
        <v>138</v>
      </c>
      <c r="J66" s="13"/>
      <c r="K66" s="12"/>
      <c r="L66" s="13"/>
      <c r="M66" s="21" t="s">
        <v>135</v>
      </c>
      <c r="O66" s="71"/>
      <c r="P66" s="100"/>
      <c r="Q66" s="100"/>
      <c r="R66" s="100"/>
      <c r="S66" s="100"/>
      <c r="T66" s="100"/>
    </row>
    <row r="67" spans="1:20" x14ac:dyDescent="0.3">
      <c r="A67" s="96"/>
      <c r="B67" s="97"/>
      <c r="C67" s="98"/>
      <c r="D67" s="97"/>
      <c r="E67" s="97"/>
      <c r="F67" s="105"/>
      <c r="H67" s="172"/>
      <c r="I67" s="32" t="s">
        <v>141</v>
      </c>
      <c r="J67" s="32"/>
      <c r="K67" s="11"/>
      <c r="L67" s="11"/>
      <c r="M67" s="17" t="s">
        <v>140</v>
      </c>
      <c r="O67" s="71"/>
      <c r="P67" s="100"/>
      <c r="Q67" s="100"/>
      <c r="R67" s="100"/>
      <c r="S67" s="100"/>
      <c r="T67" s="100"/>
    </row>
    <row r="68" spans="1:20" x14ac:dyDescent="0.3">
      <c r="A68" s="96"/>
      <c r="B68" s="97"/>
      <c r="C68" s="98"/>
      <c r="D68" s="97"/>
      <c r="E68" s="97"/>
      <c r="F68" s="105"/>
      <c r="H68" s="172"/>
      <c r="I68" s="32" t="s">
        <v>114</v>
      </c>
      <c r="J68" s="32"/>
      <c r="K68" s="11"/>
      <c r="L68" s="11"/>
      <c r="M68" s="17" t="s">
        <v>140</v>
      </c>
      <c r="O68" s="71"/>
      <c r="P68" s="100"/>
      <c r="Q68" s="100"/>
      <c r="R68" s="100"/>
      <c r="S68" s="100"/>
      <c r="T68" s="100"/>
    </row>
    <row r="69" spans="1:20" x14ac:dyDescent="0.3">
      <c r="A69" s="106"/>
      <c r="B69" s="107"/>
      <c r="C69" s="91"/>
      <c r="D69" s="107"/>
      <c r="E69" s="107"/>
      <c r="F69" s="106"/>
      <c r="H69" s="172"/>
      <c r="I69" s="93" t="s">
        <v>142</v>
      </c>
      <c r="J69" s="32"/>
      <c r="K69" s="32"/>
      <c r="L69" s="32"/>
      <c r="M69" s="17" t="s">
        <v>140</v>
      </c>
      <c r="O69" s="71"/>
      <c r="P69" s="100"/>
      <c r="Q69" s="100"/>
      <c r="R69" s="100"/>
      <c r="S69" s="100"/>
      <c r="T69" s="100"/>
    </row>
    <row r="70" spans="1:20" x14ac:dyDescent="0.3">
      <c r="A70" s="106"/>
      <c r="B70" s="107"/>
      <c r="C70" s="91"/>
      <c r="D70" s="107"/>
      <c r="E70" s="107"/>
      <c r="F70" s="106"/>
      <c r="H70" s="172"/>
      <c r="I70" s="93" t="s">
        <v>143</v>
      </c>
      <c r="J70" s="93"/>
      <c r="K70" s="93"/>
      <c r="L70" s="93"/>
      <c r="M70" s="17" t="s">
        <v>140</v>
      </c>
      <c r="O70" s="71"/>
      <c r="P70" s="100"/>
      <c r="Q70" s="100"/>
      <c r="R70" s="100"/>
      <c r="S70" s="100"/>
      <c r="T70" s="100"/>
    </row>
    <row r="71" spans="1:20" x14ac:dyDescent="0.3">
      <c r="A71" s="106"/>
      <c r="B71" s="107"/>
      <c r="C71" s="91"/>
      <c r="D71" s="107"/>
      <c r="E71" s="107"/>
      <c r="F71" s="106"/>
      <c r="H71" s="172"/>
      <c r="I71" s="93" t="s">
        <v>144</v>
      </c>
      <c r="J71" s="93"/>
      <c r="K71" s="93"/>
      <c r="L71" s="93"/>
      <c r="M71" s="17" t="s">
        <v>140</v>
      </c>
      <c r="O71" s="71"/>
      <c r="P71" s="100"/>
      <c r="Q71" s="100"/>
      <c r="R71" s="100"/>
      <c r="S71" s="100"/>
      <c r="T71" s="100"/>
    </row>
    <row r="72" spans="1:20" x14ac:dyDescent="0.3">
      <c r="A72" s="106"/>
      <c r="B72" s="107"/>
      <c r="C72" s="91"/>
      <c r="D72" s="107"/>
      <c r="E72" s="107"/>
      <c r="F72" s="106"/>
      <c r="H72" s="172"/>
      <c r="I72" s="93" t="s">
        <v>374</v>
      </c>
      <c r="J72" s="93"/>
      <c r="K72" s="93"/>
      <c r="L72" s="93"/>
      <c r="M72" s="17" t="s">
        <v>375</v>
      </c>
      <c r="O72" s="71"/>
      <c r="P72" s="100"/>
      <c r="Q72" s="100"/>
      <c r="R72" s="100"/>
      <c r="S72" s="100"/>
      <c r="T72" s="100"/>
    </row>
    <row r="73" spans="1:20" x14ac:dyDescent="0.3">
      <c r="A73" s="106"/>
      <c r="B73" s="107"/>
      <c r="C73" s="91"/>
      <c r="D73" s="107"/>
      <c r="E73" s="107"/>
      <c r="F73" s="106"/>
      <c r="H73" s="172"/>
      <c r="I73" s="93" t="s">
        <v>411</v>
      </c>
      <c r="J73" s="93"/>
      <c r="K73" s="93"/>
      <c r="L73" s="93"/>
      <c r="M73" s="17" t="s">
        <v>68</v>
      </c>
      <c r="O73" s="71"/>
      <c r="P73" s="100"/>
      <c r="Q73" s="100"/>
      <c r="R73" s="100"/>
      <c r="S73" s="100"/>
      <c r="T73" s="100"/>
    </row>
    <row r="74" spans="1:20" x14ac:dyDescent="0.3">
      <c r="A74" s="106"/>
      <c r="B74" s="107"/>
      <c r="C74" s="91"/>
      <c r="D74" s="107"/>
      <c r="E74" s="107"/>
      <c r="F74" s="106"/>
      <c r="H74" s="172"/>
      <c r="I74" s="93" t="s">
        <v>412</v>
      </c>
      <c r="J74" s="93"/>
      <c r="K74" s="93"/>
      <c r="L74" s="93"/>
      <c r="M74" s="17" t="s">
        <v>68</v>
      </c>
      <c r="O74" s="71"/>
      <c r="P74" s="100"/>
      <c r="Q74" s="100"/>
      <c r="R74" s="100"/>
      <c r="S74" s="100"/>
      <c r="T74" s="100"/>
    </row>
    <row r="75" spans="1:20" x14ac:dyDescent="0.3">
      <c r="A75" s="106"/>
      <c r="B75" s="107"/>
      <c r="C75" s="91"/>
      <c r="D75" s="107"/>
      <c r="E75" s="107"/>
      <c r="F75" s="106"/>
      <c r="H75" s="172"/>
      <c r="I75" s="93" t="s">
        <v>413</v>
      </c>
      <c r="J75" s="93"/>
      <c r="K75" s="93"/>
      <c r="L75" s="93"/>
      <c r="M75" s="17" t="s">
        <v>68</v>
      </c>
      <c r="O75" s="71"/>
      <c r="P75" s="100"/>
      <c r="Q75" s="100"/>
      <c r="R75" s="100"/>
      <c r="S75" s="100"/>
      <c r="T75" s="100"/>
    </row>
    <row r="76" spans="1:20" x14ac:dyDescent="0.3">
      <c r="A76" s="106"/>
      <c r="B76" s="107"/>
      <c r="C76" s="91"/>
      <c r="D76" s="107"/>
      <c r="E76" s="107"/>
      <c r="F76" s="106"/>
      <c r="H76" s="96"/>
      <c r="I76" s="102"/>
      <c r="J76" s="98"/>
      <c r="K76" s="103"/>
      <c r="L76" s="97"/>
      <c r="M76" s="104"/>
      <c r="O76" s="71"/>
      <c r="P76" s="100"/>
      <c r="Q76" s="100"/>
      <c r="R76" s="100"/>
      <c r="S76" s="100"/>
      <c r="T76" s="100"/>
    </row>
    <row r="77" spans="1:20" x14ac:dyDescent="0.3">
      <c r="A77" s="106"/>
      <c r="B77" s="107"/>
      <c r="C77" s="91"/>
      <c r="D77" s="107"/>
      <c r="E77" s="107"/>
      <c r="F77" s="106"/>
      <c r="H77" s="96"/>
      <c r="I77" s="73"/>
      <c r="J77" s="100"/>
      <c r="K77" s="101"/>
      <c r="L77" s="100"/>
      <c r="M77" s="73"/>
      <c r="O77" s="71"/>
      <c r="P77" s="100"/>
      <c r="Q77" s="100"/>
      <c r="R77" s="100"/>
      <c r="S77" s="100"/>
      <c r="T77" s="100"/>
    </row>
    <row r="78" spans="1:20" x14ac:dyDescent="0.3">
      <c r="A78" s="106"/>
      <c r="B78" s="107"/>
      <c r="C78" s="91"/>
      <c r="D78" s="107"/>
      <c r="E78" s="107"/>
      <c r="F78" s="106"/>
      <c r="H78" s="96"/>
      <c r="I78" s="73"/>
      <c r="J78" s="100"/>
      <c r="K78" s="101"/>
      <c r="L78" s="100"/>
      <c r="M78" s="73"/>
      <c r="O78" s="71"/>
      <c r="P78" s="100"/>
      <c r="Q78" s="100"/>
      <c r="R78" s="100"/>
      <c r="S78" s="100"/>
      <c r="T78" s="100"/>
    </row>
    <row r="79" spans="1:20" x14ac:dyDescent="0.3">
      <c r="A79" s="106"/>
      <c r="B79" s="107"/>
      <c r="C79" s="91"/>
      <c r="D79" s="107"/>
      <c r="E79" s="107"/>
      <c r="F79" s="106"/>
      <c r="H79" s="96"/>
      <c r="I79" s="73"/>
      <c r="J79" s="100"/>
      <c r="K79" s="101"/>
      <c r="L79" s="100"/>
      <c r="M79" s="73"/>
      <c r="O79" s="71"/>
      <c r="P79" s="100"/>
      <c r="Q79" s="100"/>
      <c r="R79" s="100"/>
      <c r="S79" s="100"/>
      <c r="T79" s="100"/>
    </row>
    <row r="80" spans="1:20" x14ac:dyDescent="0.3">
      <c r="A80" s="106"/>
      <c r="B80" s="107"/>
      <c r="C80" s="91"/>
      <c r="D80" s="107"/>
      <c r="E80" s="107"/>
      <c r="F80" s="106"/>
      <c r="H80" s="96"/>
      <c r="I80" s="73"/>
      <c r="J80" s="100"/>
      <c r="K80" s="101"/>
      <c r="L80" s="100"/>
      <c r="M80" s="73"/>
      <c r="O80" s="71"/>
      <c r="P80" s="100"/>
      <c r="Q80" s="100"/>
      <c r="R80" s="100"/>
      <c r="S80" s="100"/>
      <c r="T80" s="100"/>
    </row>
    <row r="81" spans="1:20" x14ac:dyDescent="0.3">
      <c r="A81" s="106"/>
      <c r="B81" s="107"/>
      <c r="C81" s="91"/>
      <c r="D81" s="107"/>
      <c r="E81" s="107"/>
      <c r="F81" s="106"/>
      <c r="H81" s="96"/>
      <c r="I81" s="73"/>
      <c r="J81" s="100"/>
      <c r="K81" s="101"/>
      <c r="L81" s="100"/>
      <c r="M81" s="73"/>
      <c r="O81" s="71"/>
      <c r="P81" s="100"/>
      <c r="Q81" s="100"/>
      <c r="R81" s="100"/>
      <c r="S81" s="100"/>
      <c r="T81" s="100"/>
    </row>
    <row r="82" spans="1:20" x14ac:dyDescent="0.3">
      <c r="A82" s="106"/>
      <c r="B82" s="107"/>
      <c r="C82" s="91"/>
      <c r="D82" s="107"/>
      <c r="E82" s="107"/>
      <c r="F82" s="106"/>
      <c r="H82" s="96"/>
      <c r="I82" s="73"/>
      <c r="J82" s="100"/>
      <c r="K82" s="101"/>
      <c r="L82" s="100"/>
      <c r="M82" s="73"/>
      <c r="O82" s="71"/>
      <c r="P82" s="100"/>
      <c r="Q82" s="100"/>
      <c r="R82" s="100"/>
      <c r="S82" s="100"/>
      <c r="T82" s="100"/>
    </row>
    <row r="83" spans="1:20" x14ac:dyDescent="0.3">
      <c r="A83" s="106"/>
      <c r="B83" s="107"/>
      <c r="C83" s="91"/>
      <c r="D83" s="107"/>
      <c r="E83" s="107"/>
      <c r="F83" s="106"/>
      <c r="H83" s="96"/>
      <c r="I83" s="102"/>
      <c r="J83" s="98"/>
      <c r="K83" s="103"/>
      <c r="L83" s="97"/>
      <c r="M83" s="104"/>
      <c r="O83" s="71"/>
      <c r="P83" s="100"/>
      <c r="Q83" s="100"/>
      <c r="R83" s="100"/>
      <c r="S83" s="100"/>
      <c r="T83" s="100"/>
    </row>
    <row r="84" spans="1:20" x14ac:dyDescent="0.3">
      <c r="A84" s="106"/>
      <c r="B84" s="107"/>
      <c r="C84" s="91"/>
      <c r="D84" s="107"/>
      <c r="E84" s="107"/>
      <c r="F84" s="106"/>
      <c r="H84" s="96"/>
      <c r="I84" s="102"/>
      <c r="J84" s="98"/>
      <c r="K84" s="103"/>
      <c r="L84" s="97"/>
      <c r="M84" s="104"/>
      <c r="O84" s="71"/>
      <c r="P84" s="100"/>
      <c r="Q84" s="100"/>
      <c r="R84" s="100"/>
      <c r="S84" s="100"/>
      <c r="T84" s="100"/>
    </row>
    <row r="85" spans="1:20" x14ac:dyDescent="0.3">
      <c r="A85" s="106"/>
      <c r="B85" s="107"/>
      <c r="C85" s="91"/>
      <c r="D85" s="107"/>
      <c r="E85" s="107"/>
      <c r="F85" s="106"/>
      <c r="H85" s="96"/>
      <c r="I85" s="91"/>
      <c r="J85" s="107"/>
      <c r="K85" s="106"/>
      <c r="L85" s="107"/>
      <c r="M85" s="91"/>
      <c r="O85" s="71"/>
      <c r="P85" s="100"/>
      <c r="Q85" s="100"/>
      <c r="R85" s="100"/>
      <c r="S85" s="100"/>
      <c r="T85" s="100"/>
    </row>
    <row r="86" spans="1:20" x14ac:dyDescent="0.3">
      <c r="A86" s="106"/>
      <c r="B86" s="107"/>
      <c r="C86" s="91"/>
      <c r="D86" s="107"/>
      <c r="E86" s="107"/>
      <c r="F86" s="106"/>
      <c r="H86" s="96"/>
      <c r="I86" s="91"/>
      <c r="J86" s="107"/>
      <c r="K86" s="106"/>
      <c r="L86" s="107"/>
      <c r="M86" s="91"/>
      <c r="O86" s="71"/>
      <c r="P86" s="100"/>
      <c r="Q86" s="100"/>
      <c r="R86" s="100"/>
      <c r="S86" s="100"/>
      <c r="T86" s="100"/>
    </row>
    <row r="87" spans="1:20" x14ac:dyDescent="0.3">
      <c r="A87" s="106"/>
      <c r="B87" s="107"/>
      <c r="C87" s="91"/>
      <c r="D87" s="107"/>
      <c r="E87" s="107"/>
      <c r="F87" s="106"/>
      <c r="H87" s="96"/>
      <c r="I87" s="91"/>
      <c r="J87" s="107"/>
      <c r="K87" s="106"/>
      <c r="L87" s="107"/>
      <c r="M87" s="91"/>
      <c r="O87" s="71"/>
      <c r="P87" s="100"/>
      <c r="Q87" s="100"/>
      <c r="R87" s="100"/>
      <c r="S87" s="100"/>
      <c r="T87" s="100"/>
    </row>
    <row r="88" spans="1:20" x14ac:dyDescent="0.3">
      <c r="A88" s="106"/>
      <c r="B88" s="107"/>
      <c r="C88" s="91"/>
      <c r="D88" s="107"/>
      <c r="E88" s="107"/>
      <c r="F88" s="106"/>
      <c r="H88" s="96"/>
      <c r="I88" s="91"/>
      <c r="J88" s="107"/>
      <c r="K88" s="106"/>
      <c r="L88" s="107"/>
      <c r="M88" s="91"/>
      <c r="O88" s="71"/>
      <c r="P88" s="100"/>
      <c r="Q88" s="100"/>
      <c r="R88" s="100"/>
      <c r="S88" s="100"/>
      <c r="T88" s="100"/>
    </row>
    <row r="89" spans="1:20" x14ac:dyDescent="0.3">
      <c r="A89" s="106"/>
      <c r="B89" s="107"/>
      <c r="C89" s="91"/>
      <c r="D89" s="107"/>
      <c r="E89" s="107"/>
      <c r="F89" s="106"/>
      <c r="H89" s="96"/>
      <c r="I89" s="91"/>
      <c r="J89" s="107"/>
      <c r="K89" s="106"/>
      <c r="L89" s="107"/>
      <c r="M89" s="91"/>
      <c r="O89" s="71"/>
      <c r="P89" s="100"/>
      <c r="Q89" s="100"/>
      <c r="R89" s="100"/>
      <c r="S89" s="100"/>
      <c r="T89" s="100"/>
    </row>
    <row r="90" spans="1:20" x14ac:dyDescent="0.3">
      <c r="A90" s="106"/>
      <c r="B90" s="107"/>
      <c r="C90" s="91"/>
      <c r="D90" s="107"/>
      <c r="E90" s="107"/>
      <c r="F90" s="106"/>
      <c r="H90" s="96"/>
      <c r="I90" s="91"/>
      <c r="J90" s="107"/>
      <c r="K90" s="106"/>
      <c r="L90" s="107"/>
      <c r="M90" s="91"/>
      <c r="O90" s="71"/>
      <c r="P90" s="100"/>
      <c r="Q90" s="100"/>
      <c r="R90" s="100"/>
      <c r="S90" s="100"/>
      <c r="T90" s="100"/>
    </row>
    <row r="91" spans="1:20" x14ac:dyDescent="0.3">
      <c r="A91" s="106"/>
      <c r="B91" s="107"/>
      <c r="C91" s="91"/>
      <c r="D91" s="107"/>
      <c r="E91" s="107"/>
      <c r="F91" s="106"/>
      <c r="H91" s="96"/>
      <c r="I91" s="91"/>
      <c r="J91" s="107"/>
      <c r="K91" s="106"/>
      <c r="L91" s="107"/>
      <c r="M91" s="91"/>
      <c r="O91" s="71"/>
      <c r="P91" s="100"/>
      <c r="Q91" s="100"/>
      <c r="R91" s="100"/>
      <c r="S91" s="100"/>
      <c r="T91" s="100"/>
    </row>
    <row r="92" spans="1:20" x14ac:dyDescent="0.3">
      <c r="A92" s="106"/>
      <c r="B92" s="107"/>
      <c r="C92" s="91"/>
      <c r="D92" s="107"/>
      <c r="E92" s="107"/>
      <c r="F92" s="106"/>
      <c r="H92" s="96"/>
      <c r="I92" s="91"/>
      <c r="J92" s="107"/>
      <c r="K92" s="106"/>
      <c r="L92" s="107"/>
      <c r="M92" s="91"/>
      <c r="O92" s="71"/>
      <c r="P92" s="100"/>
      <c r="Q92" s="100"/>
      <c r="R92" s="100"/>
      <c r="S92" s="100"/>
      <c r="T92" s="100"/>
    </row>
    <row r="93" spans="1:20" x14ac:dyDescent="0.3">
      <c r="A93" s="106"/>
      <c r="B93" s="107"/>
      <c r="C93" s="91"/>
      <c r="D93" s="107"/>
      <c r="E93" s="107"/>
      <c r="F93" s="106"/>
      <c r="H93" s="96"/>
      <c r="I93" s="91"/>
      <c r="J93" s="107"/>
      <c r="K93" s="106"/>
      <c r="L93" s="107"/>
      <c r="M93" s="91"/>
      <c r="O93" s="71"/>
      <c r="P93" s="100"/>
      <c r="Q93" s="100"/>
      <c r="R93" s="100"/>
      <c r="S93" s="100"/>
      <c r="T93" s="100"/>
    </row>
    <row r="94" spans="1:20" x14ac:dyDescent="0.3">
      <c r="A94" s="106"/>
      <c r="B94" s="107"/>
      <c r="C94" s="91"/>
      <c r="D94" s="107"/>
      <c r="E94" s="107"/>
      <c r="F94" s="106"/>
      <c r="H94" s="96"/>
      <c r="I94" s="91"/>
      <c r="J94" s="107"/>
      <c r="K94" s="106"/>
      <c r="L94" s="107"/>
      <c r="M94" s="91"/>
      <c r="O94" s="71"/>
      <c r="P94" s="100"/>
      <c r="Q94" s="100"/>
      <c r="R94" s="100"/>
      <c r="S94" s="100"/>
      <c r="T94" s="100"/>
    </row>
    <row r="95" spans="1:20" x14ac:dyDescent="0.3">
      <c r="A95" s="106"/>
      <c r="B95" s="107"/>
      <c r="C95" s="91"/>
      <c r="D95" s="107"/>
      <c r="E95" s="107"/>
      <c r="F95" s="106"/>
      <c r="H95" s="96"/>
      <c r="I95" s="91"/>
      <c r="J95" s="107"/>
      <c r="K95" s="106"/>
      <c r="L95" s="107"/>
      <c r="M95" s="91"/>
      <c r="O95" s="100"/>
      <c r="P95" s="100"/>
      <c r="Q95" s="100"/>
      <c r="R95" s="100"/>
      <c r="S95" s="100"/>
      <c r="T95" s="100"/>
    </row>
    <row r="96" spans="1:20" x14ac:dyDescent="0.3">
      <c r="A96" s="106"/>
      <c r="B96" s="107"/>
      <c r="C96" s="91"/>
      <c r="D96" s="107"/>
      <c r="E96" s="107"/>
      <c r="F96" s="106"/>
      <c r="H96" s="96"/>
      <c r="I96" s="91"/>
      <c r="J96" s="107"/>
      <c r="K96" s="106"/>
      <c r="L96" s="107"/>
      <c r="M96" s="91"/>
      <c r="O96" s="107"/>
      <c r="P96" s="107"/>
      <c r="Q96" s="107"/>
      <c r="R96" s="107"/>
      <c r="S96" s="107"/>
      <c r="T96" s="107"/>
    </row>
    <row r="97" spans="1:20" x14ac:dyDescent="0.3">
      <c r="A97" s="106"/>
      <c r="B97" s="107"/>
      <c r="C97" s="91"/>
      <c r="D97" s="107"/>
      <c r="E97" s="107"/>
      <c r="F97" s="106"/>
      <c r="H97" s="96"/>
      <c r="I97" s="91"/>
      <c r="J97" s="107"/>
      <c r="K97" s="106"/>
      <c r="L97" s="107"/>
      <c r="M97" s="91"/>
      <c r="O97" s="107"/>
      <c r="P97" s="107"/>
      <c r="Q97" s="107"/>
      <c r="R97" s="107"/>
      <c r="S97" s="107"/>
      <c r="T97" s="107"/>
    </row>
    <row r="98" spans="1:20" x14ac:dyDescent="0.3">
      <c r="A98" s="106"/>
      <c r="B98" s="107"/>
      <c r="C98" s="91"/>
      <c r="D98" s="107"/>
      <c r="E98" s="107"/>
      <c r="F98" s="106"/>
      <c r="H98" s="96"/>
      <c r="I98" s="91"/>
      <c r="J98" s="107"/>
      <c r="K98" s="106"/>
      <c r="L98" s="107"/>
      <c r="M98" s="91"/>
      <c r="O98" s="107"/>
      <c r="P98" s="107"/>
      <c r="Q98" s="107"/>
      <c r="R98" s="107"/>
      <c r="S98" s="107"/>
      <c r="T98" s="107"/>
    </row>
    <row r="99" spans="1:20" x14ac:dyDescent="0.3">
      <c r="A99" s="106"/>
      <c r="B99" s="107"/>
      <c r="C99" s="91"/>
      <c r="D99" s="107"/>
      <c r="E99" s="107"/>
      <c r="F99" s="106"/>
      <c r="H99" s="96"/>
      <c r="I99" s="91"/>
      <c r="J99" s="107"/>
      <c r="K99" s="106"/>
      <c r="L99" s="107"/>
      <c r="M99" s="91"/>
      <c r="O99" s="107"/>
      <c r="P99" s="107"/>
      <c r="Q99" s="107"/>
      <c r="R99" s="107"/>
      <c r="S99" s="107"/>
      <c r="T99" s="107"/>
    </row>
    <row r="100" spans="1:20" x14ac:dyDescent="0.3">
      <c r="A100" s="106"/>
      <c r="B100" s="107"/>
      <c r="C100" s="91"/>
      <c r="D100" s="107"/>
      <c r="E100" s="107"/>
      <c r="F100" s="106"/>
      <c r="H100" s="96"/>
      <c r="I100" s="91"/>
      <c r="J100" s="107"/>
      <c r="K100" s="106"/>
      <c r="L100" s="107"/>
      <c r="M100" s="91"/>
      <c r="O100" s="107"/>
      <c r="P100" s="107"/>
      <c r="Q100" s="107"/>
      <c r="R100" s="107"/>
      <c r="S100" s="107"/>
      <c r="T100" s="107"/>
    </row>
    <row r="101" spans="1:20" x14ac:dyDescent="0.3">
      <c r="A101" s="106"/>
      <c r="B101" s="107"/>
      <c r="C101" s="91"/>
      <c r="D101" s="107"/>
      <c r="E101" s="107"/>
      <c r="F101" s="106"/>
      <c r="H101" s="96"/>
      <c r="I101" s="91"/>
      <c r="J101" s="107"/>
      <c r="K101" s="106"/>
      <c r="L101" s="107"/>
      <c r="M101" s="91"/>
      <c r="O101" s="107"/>
      <c r="P101" s="107"/>
      <c r="Q101" s="107"/>
      <c r="R101" s="107"/>
      <c r="S101" s="107"/>
      <c r="T101" s="107"/>
    </row>
    <row r="102" spans="1:20" x14ac:dyDescent="0.3">
      <c r="A102" s="106"/>
      <c r="B102" s="107"/>
      <c r="C102" s="91"/>
      <c r="D102" s="107"/>
      <c r="E102" s="107"/>
      <c r="F102" s="106"/>
      <c r="H102" s="96"/>
      <c r="I102" s="91"/>
      <c r="J102" s="107"/>
      <c r="K102" s="106"/>
      <c r="L102" s="107"/>
      <c r="M102" s="91"/>
      <c r="O102" s="107"/>
      <c r="P102" s="107"/>
      <c r="Q102" s="107"/>
      <c r="R102" s="107"/>
      <c r="S102" s="107"/>
      <c r="T102" s="107"/>
    </row>
    <row r="103" spans="1:20" x14ac:dyDescent="0.3">
      <c r="A103" s="106"/>
      <c r="B103" s="107"/>
      <c r="C103" s="91"/>
      <c r="D103" s="107"/>
      <c r="E103" s="107"/>
      <c r="F103" s="106"/>
      <c r="H103" s="96"/>
      <c r="I103" s="91"/>
      <c r="J103" s="107"/>
      <c r="K103" s="106"/>
      <c r="L103" s="107"/>
      <c r="M103" s="91"/>
      <c r="O103" s="107"/>
      <c r="P103" s="107"/>
      <c r="Q103" s="107"/>
      <c r="R103" s="107"/>
      <c r="S103" s="107"/>
      <c r="T103" s="107"/>
    </row>
    <row r="104" spans="1:20" x14ac:dyDescent="0.3">
      <c r="H104" s="96"/>
      <c r="I104" s="91"/>
      <c r="J104" s="107"/>
      <c r="K104" s="106"/>
      <c r="L104" s="107"/>
      <c r="M104" s="91"/>
    </row>
    <row r="105" spans="1:20" x14ac:dyDescent="0.3">
      <c r="H105" s="96"/>
      <c r="I105" s="91"/>
      <c r="J105" s="107"/>
      <c r="K105" s="106"/>
      <c r="L105" s="107"/>
      <c r="M105" s="91"/>
    </row>
    <row r="106" spans="1:20" x14ac:dyDescent="0.3">
      <c r="H106" s="96"/>
      <c r="I106" s="91"/>
      <c r="J106" s="107"/>
      <c r="K106" s="106"/>
      <c r="L106" s="107"/>
      <c r="M106" s="91"/>
    </row>
    <row r="107" spans="1:20" x14ac:dyDescent="0.3">
      <c r="H107" s="96"/>
      <c r="I107" s="91"/>
      <c r="J107" s="107"/>
      <c r="K107" s="106"/>
      <c r="L107" s="107"/>
      <c r="M107" s="91"/>
    </row>
  </sheetData>
  <mergeCells count="24">
    <mergeCell ref="A22:F22"/>
    <mergeCell ref="H22:M22"/>
    <mergeCell ref="O22:T22"/>
    <mergeCell ref="A24:A29"/>
    <mergeCell ref="H24:H28"/>
    <mergeCell ref="O24:O28"/>
    <mergeCell ref="H29:H34"/>
    <mergeCell ref="O29:O34"/>
    <mergeCell ref="A30:A35"/>
    <mergeCell ref="H35:H75"/>
    <mergeCell ref="I35:M35"/>
    <mergeCell ref="O35:O64"/>
    <mergeCell ref="P35:T35"/>
    <mergeCell ref="A36:A45"/>
    <mergeCell ref="B36:F36"/>
    <mergeCell ref="A5:F5"/>
    <mergeCell ref="H5:M5"/>
    <mergeCell ref="O5:T5"/>
    <mergeCell ref="A7:A12"/>
    <mergeCell ref="H7:H11"/>
    <mergeCell ref="O7:O11"/>
    <mergeCell ref="H12:H17"/>
    <mergeCell ref="O12:O17"/>
    <mergeCell ref="A13:A18"/>
  </mergeCells>
  <phoneticPr fontId="2" type="noConversion"/>
  <pageMargins left="0.23622047244094488" right="0.23622047244094488" top="0.31496062992125984" bottom="0.31496062992125984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A676-17BD-4072-9F1D-53C985B91192}">
  <sheetPr>
    <pageSetUpPr fitToPage="1"/>
  </sheetPr>
  <dimension ref="A1:N50"/>
  <sheetViews>
    <sheetView zoomScaleNormal="100" workbookViewId="0"/>
  </sheetViews>
  <sheetFormatPr defaultColWidth="8.88671875" defaultRowHeight="16.2" x14ac:dyDescent="0.3"/>
  <cols>
    <col min="1" max="1" width="6.21875" style="37" bestFit="1" customWidth="1"/>
    <col min="2" max="2" width="29" style="39" bestFit="1" customWidth="1"/>
    <col min="3" max="3" width="6.21875" style="39" bestFit="1" customWidth="1"/>
    <col min="4" max="5" width="10.44140625" style="39" bestFit="1" customWidth="1"/>
    <col min="6" max="6" width="17.5546875" style="4" customWidth="1"/>
    <col min="7" max="7" width="3.88671875" style="39" customWidth="1"/>
    <col min="8" max="8" width="6.21875" style="37" bestFit="1" customWidth="1"/>
    <col min="9" max="9" width="37.33203125" style="39" bestFit="1" customWidth="1"/>
    <col min="10" max="10" width="8.88671875" style="39" customWidth="1"/>
    <col min="11" max="12" width="10.44140625" style="39" bestFit="1" customWidth="1"/>
    <col min="13" max="13" width="19.88671875" style="39" customWidth="1"/>
    <col min="14" max="14" width="5.77734375" style="39" customWidth="1"/>
    <col min="15" max="16384" width="8.88671875" style="112"/>
  </cols>
  <sheetData>
    <row r="1" spans="1:13" x14ac:dyDescent="0.3">
      <c r="B1" s="53" t="s">
        <v>305</v>
      </c>
    </row>
    <row r="3" spans="1:13" x14ac:dyDescent="0.3">
      <c r="A3" s="35"/>
      <c r="B3" s="35" t="s">
        <v>292</v>
      </c>
      <c r="C3" s="35" t="s">
        <v>0</v>
      </c>
      <c r="D3" s="35" t="s">
        <v>1</v>
      </c>
      <c r="E3" s="35" t="s">
        <v>2</v>
      </c>
      <c r="F3" s="35"/>
      <c r="H3" s="35"/>
      <c r="I3" s="35" t="s">
        <v>292</v>
      </c>
      <c r="J3" s="35" t="s">
        <v>0</v>
      </c>
      <c r="K3" s="35" t="s">
        <v>1</v>
      </c>
      <c r="L3" s="35" t="s">
        <v>2</v>
      </c>
      <c r="M3" s="35"/>
    </row>
    <row r="4" spans="1:13" x14ac:dyDescent="0.3">
      <c r="A4" s="35"/>
      <c r="B4" s="35" t="s">
        <v>304</v>
      </c>
      <c r="C4" s="35">
        <f>SUM(E7:E9)</f>
        <v>0</v>
      </c>
      <c r="D4" s="35">
        <f>SUM(E10:E13)</f>
        <v>0</v>
      </c>
      <c r="E4" s="35">
        <f>SUM(E14:E33)</f>
        <v>0</v>
      </c>
      <c r="F4" s="35"/>
      <c r="H4" s="35"/>
      <c r="I4" s="35" t="s">
        <v>304</v>
      </c>
      <c r="J4" s="35">
        <f>SUM(L7:L9)</f>
        <v>0</v>
      </c>
      <c r="K4" s="35">
        <f>SUM(L10:L12)</f>
        <v>0</v>
      </c>
      <c r="L4" s="35">
        <f>SUM(L13:L43)</f>
        <v>0</v>
      </c>
      <c r="M4" s="35"/>
    </row>
    <row r="5" spans="1:13" x14ac:dyDescent="0.3">
      <c r="A5" s="155" t="s">
        <v>156</v>
      </c>
      <c r="B5" s="155"/>
      <c r="C5" s="155"/>
      <c r="D5" s="155"/>
      <c r="E5" s="155"/>
      <c r="F5" s="155"/>
      <c r="H5" s="155" t="s">
        <v>157</v>
      </c>
      <c r="I5" s="155"/>
      <c r="J5" s="155"/>
      <c r="K5" s="155"/>
      <c r="L5" s="155"/>
      <c r="M5" s="155"/>
    </row>
    <row r="6" spans="1:13" x14ac:dyDescent="0.3">
      <c r="A6" s="46" t="s">
        <v>3</v>
      </c>
      <c r="B6" s="46" t="s">
        <v>43</v>
      </c>
      <c r="C6" s="46" t="s">
        <v>4</v>
      </c>
      <c r="D6" s="1" t="s">
        <v>314</v>
      </c>
      <c r="E6" s="1" t="s">
        <v>315</v>
      </c>
      <c r="F6" s="46" t="s">
        <v>5</v>
      </c>
      <c r="G6" s="108"/>
      <c r="H6" s="46" t="s">
        <v>3</v>
      </c>
      <c r="I6" s="46" t="s">
        <v>43</v>
      </c>
      <c r="J6" s="46" t="s">
        <v>4</v>
      </c>
      <c r="K6" s="1" t="s">
        <v>314</v>
      </c>
      <c r="L6" s="1" t="s">
        <v>315</v>
      </c>
      <c r="M6" s="46" t="s">
        <v>5</v>
      </c>
    </row>
    <row r="7" spans="1:13" x14ac:dyDescent="0.3">
      <c r="A7" s="173" t="s">
        <v>0</v>
      </c>
      <c r="B7" s="32" t="s">
        <v>89</v>
      </c>
      <c r="C7" s="47">
        <v>3</v>
      </c>
      <c r="D7" s="32"/>
      <c r="E7" s="32"/>
      <c r="F7" s="19"/>
      <c r="H7" s="172" t="s">
        <v>0</v>
      </c>
      <c r="I7" s="32" t="s">
        <v>89</v>
      </c>
      <c r="J7" s="47">
        <v>3</v>
      </c>
      <c r="K7" s="32"/>
      <c r="L7" s="32"/>
      <c r="M7" s="14"/>
    </row>
    <row r="8" spans="1:13" x14ac:dyDescent="0.3">
      <c r="A8" s="174"/>
      <c r="B8" s="32" t="s">
        <v>158</v>
      </c>
      <c r="C8" s="47">
        <v>3</v>
      </c>
      <c r="D8" s="32"/>
      <c r="E8" s="32"/>
      <c r="F8" s="19"/>
      <c r="H8" s="172"/>
      <c r="I8" s="32" t="s">
        <v>92</v>
      </c>
      <c r="J8" s="47">
        <v>3</v>
      </c>
      <c r="K8" s="32"/>
      <c r="L8" s="32"/>
      <c r="M8" s="14"/>
    </row>
    <row r="9" spans="1:13" x14ac:dyDescent="0.3">
      <c r="A9" s="175"/>
      <c r="B9" s="32" t="s">
        <v>159</v>
      </c>
      <c r="C9" s="47">
        <v>3</v>
      </c>
      <c r="D9" s="32"/>
      <c r="E9" s="32"/>
      <c r="F9" s="17" t="s">
        <v>414</v>
      </c>
      <c r="H9" s="172"/>
      <c r="I9" s="32" t="s">
        <v>158</v>
      </c>
      <c r="J9" s="47">
        <v>3</v>
      </c>
      <c r="K9" s="32"/>
      <c r="L9" s="32"/>
      <c r="M9" s="14"/>
    </row>
    <row r="10" spans="1:13" x14ac:dyDescent="0.3">
      <c r="A10" s="173" t="s">
        <v>1</v>
      </c>
      <c r="B10" s="32" t="s">
        <v>91</v>
      </c>
      <c r="C10" s="47">
        <v>3</v>
      </c>
      <c r="D10" s="32"/>
      <c r="E10" s="32"/>
      <c r="F10" s="19"/>
      <c r="H10" s="173" t="s">
        <v>1</v>
      </c>
      <c r="I10" s="32" t="s">
        <v>103</v>
      </c>
      <c r="J10" s="47">
        <v>3</v>
      </c>
      <c r="K10" s="32"/>
      <c r="L10" s="32"/>
      <c r="M10" s="15" t="s">
        <v>415</v>
      </c>
    </row>
    <row r="11" spans="1:13" x14ac:dyDescent="0.3">
      <c r="A11" s="174"/>
      <c r="B11" s="32" t="s">
        <v>160</v>
      </c>
      <c r="C11" s="47">
        <v>3</v>
      </c>
      <c r="D11" s="32"/>
      <c r="E11" s="32"/>
      <c r="F11" s="20"/>
      <c r="H11" s="174"/>
      <c r="I11" s="32" t="s">
        <v>165</v>
      </c>
      <c r="J11" s="47">
        <v>3</v>
      </c>
      <c r="K11" s="32"/>
      <c r="L11" s="32"/>
      <c r="M11" s="109"/>
    </row>
    <row r="12" spans="1:13" x14ac:dyDescent="0.3">
      <c r="A12" s="174"/>
      <c r="B12" s="32" t="s">
        <v>161</v>
      </c>
      <c r="C12" s="47">
        <v>3</v>
      </c>
      <c r="D12" s="32"/>
      <c r="E12" s="32"/>
      <c r="F12" s="20"/>
      <c r="H12" s="175"/>
      <c r="I12" s="32" t="s">
        <v>180</v>
      </c>
      <c r="J12" s="47">
        <v>3</v>
      </c>
      <c r="K12" s="32"/>
      <c r="L12" s="32"/>
      <c r="M12" s="15" t="s">
        <v>83</v>
      </c>
    </row>
    <row r="13" spans="1:13" x14ac:dyDescent="0.3">
      <c r="A13" s="175"/>
      <c r="B13" s="32" t="s">
        <v>162</v>
      </c>
      <c r="C13" s="47">
        <v>3</v>
      </c>
      <c r="D13" s="32"/>
      <c r="E13" s="32"/>
      <c r="F13" s="20"/>
      <c r="H13" s="172" t="s">
        <v>2</v>
      </c>
      <c r="I13" s="32" t="s">
        <v>181</v>
      </c>
      <c r="J13" s="47">
        <v>3</v>
      </c>
      <c r="K13" s="32"/>
      <c r="L13" s="32"/>
      <c r="M13" s="21" t="s">
        <v>84</v>
      </c>
    </row>
    <row r="14" spans="1:13" x14ac:dyDescent="0.3">
      <c r="A14" s="172" t="s">
        <v>2</v>
      </c>
      <c r="B14" s="32" t="s">
        <v>163</v>
      </c>
      <c r="C14" s="47">
        <v>3</v>
      </c>
      <c r="D14" s="32"/>
      <c r="E14" s="32"/>
      <c r="F14" s="20"/>
      <c r="H14" s="172"/>
      <c r="I14" s="33" t="s">
        <v>416</v>
      </c>
      <c r="J14" s="47">
        <v>3</v>
      </c>
      <c r="K14" s="33"/>
      <c r="L14" s="33"/>
      <c r="M14" s="109"/>
    </row>
    <row r="15" spans="1:13" x14ac:dyDescent="0.3">
      <c r="A15" s="172"/>
      <c r="B15" s="33" t="s">
        <v>164</v>
      </c>
      <c r="C15" s="47">
        <v>3</v>
      </c>
      <c r="D15" s="33"/>
      <c r="E15" s="33"/>
      <c r="F15" s="20"/>
      <c r="H15" s="172"/>
      <c r="I15" s="32" t="s">
        <v>91</v>
      </c>
      <c r="J15" s="47">
        <v>3</v>
      </c>
      <c r="K15" s="33"/>
      <c r="L15" s="33"/>
      <c r="M15" s="14"/>
    </row>
    <row r="16" spans="1:13" x14ac:dyDescent="0.3">
      <c r="A16" s="172"/>
      <c r="B16" s="33" t="s">
        <v>165</v>
      </c>
      <c r="C16" s="47">
        <v>3</v>
      </c>
      <c r="D16" s="33"/>
      <c r="E16" s="33"/>
      <c r="F16" s="20"/>
      <c r="H16" s="172"/>
      <c r="I16" s="32" t="s">
        <v>166</v>
      </c>
      <c r="J16" s="47">
        <v>3</v>
      </c>
      <c r="K16" s="33"/>
      <c r="L16" s="33"/>
      <c r="M16" s="109"/>
    </row>
    <row r="17" spans="1:13" x14ac:dyDescent="0.3">
      <c r="A17" s="172"/>
      <c r="B17" s="33" t="s">
        <v>166</v>
      </c>
      <c r="C17" s="47">
        <v>3</v>
      </c>
      <c r="D17" s="33"/>
      <c r="E17" s="33"/>
      <c r="F17" s="20"/>
      <c r="H17" s="172"/>
      <c r="I17" s="32" t="s">
        <v>112</v>
      </c>
      <c r="J17" s="47">
        <v>3</v>
      </c>
      <c r="K17" s="33"/>
      <c r="L17" s="33"/>
      <c r="M17" s="109"/>
    </row>
    <row r="18" spans="1:13" x14ac:dyDescent="0.3">
      <c r="A18" s="172"/>
      <c r="B18" s="33" t="s">
        <v>167</v>
      </c>
      <c r="C18" s="47">
        <v>3</v>
      </c>
      <c r="D18" s="33"/>
      <c r="E18" s="33"/>
      <c r="F18" s="20"/>
      <c r="H18" s="172"/>
      <c r="I18" s="32" t="s">
        <v>182</v>
      </c>
      <c r="J18" s="47">
        <v>3</v>
      </c>
      <c r="K18" s="33"/>
      <c r="L18" s="33"/>
      <c r="M18" s="109"/>
    </row>
    <row r="19" spans="1:13" x14ac:dyDescent="0.3">
      <c r="A19" s="172"/>
      <c r="B19" s="33" t="s">
        <v>168</v>
      </c>
      <c r="C19" s="47">
        <v>3</v>
      </c>
      <c r="D19" s="33"/>
      <c r="E19" s="33"/>
      <c r="F19" s="20"/>
      <c r="H19" s="172"/>
      <c r="I19" s="32" t="s">
        <v>183</v>
      </c>
      <c r="J19" s="47">
        <v>3</v>
      </c>
      <c r="K19" s="33"/>
      <c r="L19" s="33"/>
      <c r="M19" s="109"/>
    </row>
    <row r="20" spans="1:13" x14ac:dyDescent="0.3">
      <c r="A20" s="172"/>
      <c r="B20" s="33" t="s">
        <v>169</v>
      </c>
      <c r="C20" s="47">
        <v>3</v>
      </c>
      <c r="D20" s="33"/>
      <c r="E20" s="33"/>
      <c r="F20" s="20"/>
      <c r="H20" s="172"/>
      <c r="I20" s="32" t="s">
        <v>139</v>
      </c>
      <c r="J20" s="47">
        <v>3</v>
      </c>
      <c r="K20" s="33"/>
      <c r="L20" s="33"/>
      <c r="M20" s="109"/>
    </row>
    <row r="21" spans="1:13" x14ac:dyDescent="0.3">
      <c r="A21" s="172"/>
      <c r="B21" s="33" t="s">
        <v>170</v>
      </c>
      <c r="C21" s="47">
        <v>3</v>
      </c>
      <c r="D21" s="33"/>
      <c r="E21" s="33"/>
      <c r="F21" s="20"/>
      <c r="H21" s="172"/>
      <c r="I21" s="32" t="s">
        <v>184</v>
      </c>
      <c r="J21" s="47">
        <v>3</v>
      </c>
      <c r="K21" s="33"/>
      <c r="L21" s="33"/>
      <c r="M21" s="16" t="s">
        <v>85</v>
      </c>
    </row>
    <row r="22" spans="1:13" x14ac:dyDescent="0.3">
      <c r="A22" s="172"/>
      <c r="B22" s="33" t="s">
        <v>417</v>
      </c>
      <c r="C22" s="47">
        <v>3</v>
      </c>
      <c r="D22" s="33"/>
      <c r="E22" s="33"/>
      <c r="F22" s="20"/>
      <c r="H22" s="172"/>
      <c r="I22" s="32" t="s">
        <v>159</v>
      </c>
      <c r="J22" s="47">
        <v>3</v>
      </c>
      <c r="K22" s="33"/>
      <c r="L22" s="33"/>
      <c r="M22" s="14"/>
    </row>
    <row r="23" spans="1:13" x14ac:dyDescent="0.3">
      <c r="A23" s="172"/>
      <c r="B23" s="33" t="s">
        <v>418</v>
      </c>
      <c r="C23" s="47">
        <v>3</v>
      </c>
      <c r="D23" s="33"/>
      <c r="E23" s="33"/>
      <c r="F23" s="20"/>
      <c r="H23" s="172"/>
      <c r="I23" s="32" t="s">
        <v>185</v>
      </c>
      <c r="J23" s="47">
        <v>3</v>
      </c>
      <c r="K23" s="33"/>
      <c r="L23" s="33"/>
      <c r="M23" s="15" t="s">
        <v>419</v>
      </c>
    </row>
    <row r="24" spans="1:13" x14ac:dyDescent="0.3">
      <c r="A24" s="172"/>
      <c r="B24" s="33" t="s">
        <v>420</v>
      </c>
      <c r="C24" s="47">
        <v>3</v>
      </c>
      <c r="D24" s="33"/>
      <c r="E24" s="33"/>
      <c r="F24" s="20"/>
      <c r="H24" s="172"/>
      <c r="I24" s="32" t="s">
        <v>186</v>
      </c>
      <c r="J24" s="47">
        <v>3</v>
      </c>
      <c r="K24" s="33"/>
      <c r="L24" s="33"/>
      <c r="M24" s="15" t="s">
        <v>419</v>
      </c>
    </row>
    <row r="25" spans="1:13" x14ac:dyDescent="0.3">
      <c r="A25" s="172"/>
      <c r="B25" s="33" t="s">
        <v>171</v>
      </c>
      <c r="C25" s="47">
        <v>3</v>
      </c>
      <c r="D25" s="33"/>
      <c r="E25" s="33"/>
      <c r="F25" s="20"/>
      <c r="H25" s="172"/>
      <c r="I25" s="32" t="s">
        <v>187</v>
      </c>
      <c r="J25" s="47">
        <v>3</v>
      </c>
      <c r="K25" s="33"/>
      <c r="L25" s="33"/>
      <c r="M25" s="109"/>
    </row>
    <row r="26" spans="1:13" x14ac:dyDescent="0.3">
      <c r="A26" s="172"/>
      <c r="B26" s="33" t="s">
        <v>172</v>
      </c>
      <c r="C26" s="47">
        <v>3</v>
      </c>
      <c r="D26" s="33"/>
      <c r="E26" s="33"/>
      <c r="F26" s="20"/>
      <c r="H26" s="172"/>
      <c r="I26" s="32" t="s">
        <v>188</v>
      </c>
      <c r="J26" s="47">
        <v>1</v>
      </c>
      <c r="K26" s="33"/>
      <c r="L26" s="33"/>
      <c r="M26" s="14"/>
    </row>
    <row r="27" spans="1:13" x14ac:dyDescent="0.3">
      <c r="A27" s="172"/>
      <c r="B27" s="33" t="s">
        <v>173</v>
      </c>
      <c r="C27" s="47">
        <v>3</v>
      </c>
      <c r="D27" s="33"/>
      <c r="E27" s="33"/>
      <c r="F27" s="20"/>
      <c r="H27" s="172"/>
      <c r="I27" s="32" t="s">
        <v>189</v>
      </c>
      <c r="J27" s="47">
        <v>3</v>
      </c>
      <c r="K27" s="33"/>
      <c r="L27" s="33"/>
      <c r="M27" s="15"/>
    </row>
    <row r="28" spans="1:13" x14ac:dyDescent="0.3">
      <c r="A28" s="172"/>
      <c r="B28" s="33" t="s">
        <v>174</v>
      </c>
      <c r="C28" s="47">
        <v>3</v>
      </c>
      <c r="D28" s="33"/>
      <c r="E28" s="33"/>
      <c r="F28" s="20"/>
      <c r="H28" s="172"/>
      <c r="I28" s="33" t="s">
        <v>190</v>
      </c>
      <c r="J28" s="47">
        <v>3</v>
      </c>
      <c r="K28" s="33"/>
      <c r="L28" s="33"/>
      <c r="M28" s="15"/>
    </row>
    <row r="29" spans="1:13" x14ac:dyDescent="0.3">
      <c r="A29" s="172"/>
      <c r="B29" s="33" t="s">
        <v>175</v>
      </c>
      <c r="C29" s="47">
        <v>3</v>
      </c>
      <c r="D29" s="33"/>
      <c r="E29" s="33"/>
      <c r="F29" s="20"/>
      <c r="H29" s="172"/>
      <c r="I29" s="11" t="s">
        <v>191</v>
      </c>
      <c r="J29" s="47">
        <v>3</v>
      </c>
      <c r="K29" s="33"/>
      <c r="L29" s="33"/>
      <c r="M29" s="15"/>
    </row>
    <row r="30" spans="1:13" x14ac:dyDescent="0.3">
      <c r="A30" s="172"/>
      <c r="B30" s="33" t="s">
        <v>176</v>
      </c>
      <c r="C30" s="47">
        <v>3</v>
      </c>
      <c r="D30" s="33"/>
      <c r="E30" s="33"/>
      <c r="F30" s="20"/>
      <c r="H30" s="172"/>
      <c r="I30" s="11" t="s">
        <v>192</v>
      </c>
      <c r="J30" s="47">
        <v>3</v>
      </c>
      <c r="K30" s="33"/>
      <c r="L30" s="33"/>
      <c r="M30" s="15"/>
    </row>
    <row r="31" spans="1:13" x14ac:dyDescent="0.3">
      <c r="A31" s="172"/>
      <c r="B31" s="33" t="s">
        <v>177</v>
      </c>
      <c r="C31" s="47">
        <v>3</v>
      </c>
      <c r="D31" s="33"/>
      <c r="E31" s="33"/>
      <c r="F31" s="20"/>
      <c r="H31" s="172"/>
      <c r="I31" s="11" t="s">
        <v>193</v>
      </c>
      <c r="J31" s="47">
        <v>3</v>
      </c>
      <c r="K31" s="33"/>
      <c r="L31" s="33"/>
      <c r="M31" s="15"/>
    </row>
    <row r="32" spans="1:13" x14ac:dyDescent="0.3">
      <c r="A32" s="172"/>
      <c r="B32" s="33" t="s">
        <v>178</v>
      </c>
      <c r="C32" s="47">
        <v>3</v>
      </c>
      <c r="D32" s="33"/>
      <c r="E32" s="33"/>
      <c r="F32" s="20"/>
      <c r="H32" s="172"/>
      <c r="I32" s="11" t="s">
        <v>194</v>
      </c>
      <c r="J32" s="47">
        <v>3</v>
      </c>
      <c r="K32" s="33"/>
      <c r="L32" s="33"/>
      <c r="M32" s="15"/>
    </row>
    <row r="33" spans="1:13" x14ac:dyDescent="0.3">
      <c r="A33" s="172"/>
      <c r="B33" s="33" t="s">
        <v>179</v>
      </c>
      <c r="C33" s="47">
        <v>3</v>
      </c>
      <c r="D33" s="33"/>
      <c r="E33" s="33"/>
      <c r="F33" s="20"/>
      <c r="G33" s="6"/>
      <c r="H33" s="172"/>
      <c r="I33" s="33" t="s">
        <v>195</v>
      </c>
      <c r="J33" s="47">
        <v>3</v>
      </c>
      <c r="K33" s="33"/>
      <c r="L33" s="33"/>
      <c r="M33" s="15"/>
    </row>
    <row r="34" spans="1:13" x14ac:dyDescent="0.3">
      <c r="A34" s="71"/>
      <c r="B34" s="55"/>
      <c r="C34" s="55"/>
      <c r="D34" s="55"/>
      <c r="E34" s="55"/>
      <c r="F34" s="73"/>
      <c r="H34" s="172"/>
      <c r="I34" s="33" t="s">
        <v>196</v>
      </c>
      <c r="J34" s="47">
        <v>3</v>
      </c>
      <c r="K34" s="33"/>
      <c r="L34" s="33"/>
      <c r="M34" s="15"/>
    </row>
    <row r="35" spans="1:13" x14ac:dyDescent="0.3">
      <c r="A35" s="71"/>
      <c r="B35" s="55"/>
      <c r="C35" s="55"/>
      <c r="D35" s="55"/>
      <c r="E35" s="55"/>
      <c r="F35" s="73"/>
      <c r="H35" s="172"/>
      <c r="I35" s="62" t="s">
        <v>421</v>
      </c>
      <c r="J35" s="63">
        <v>2</v>
      </c>
      <c r="K35" s="62"/>
      <c r="L35" s="62"/>
      <c r="M35" s="63"/>
    </row>
    <row r="36" spans="1:13" x14ac:dyDescent="0.3">
      <c r="A36" s="71"/>
      <c r="B36" s="102"/>
      <c r="C36" s="98"/>
      <c r="D36" s="102"/>
      <c r="E36" s="102"/>
      <c r="F36" s="98"/>
      <c r="H36" s="172"/>
      <c r="I36" s="33" t="s">
        <v>197</v>
      </c>
      <c r="J36" s="47">
        <v>3</v>
      </c>
      <c r="K36" s="110"/>
      <c r="L36" s="110"/>
      <c r="M36" s="15"/>
    </row>
    <row r="37" spans="1:13" x14ac:dyDescent="0.3">
      <c r="A37" s="96"/>
      <c r="B37" s="111"/>
      <c r="C37" s="111"/>
      <c r="D37" s="111"/>
      <c r="E37" s="111"/>
      <c r="F37" s="91"/>
      <c r="H37" s="172"/>
      <c r="I37" s="33" t="s">
        <v>198</v>
      </c>
      <c r="J37" s="47">
        <v>3</v>
      </c>
      <c r="K37" s="32"/>
      <c r="L37" s="32"/>
      <c r="M37" s="15"/>
    </row>
    <row r="38" spans="1:13" x14ac:dyDescent="0.3">
      <c r="A38" s="96"/>
      <c r="B38" s="111"/>
      <c r="C38" s="111"/>
      <c r="D38" s="111"/>
      <c r="E38" s="111"/>
      <c r="F38" s="91"/>
      <c r="H38" s="172"/>
      <c r="I38" s="33" t="s">
        <v>199</v>
      </c>
      <c r="J38" s="47">
        <v>3</v>
      </c>
      <c r="K38" s="32"/>
      <c r="L38" s="32"/>
      <c r="M38" s="15" t="s">
        <v>87</v>
      </c>
    </row>
    <row r="39" spans="1:13" x14ac:dyDescent="0.3">
      <c r="A39" s="96"/>
      <c r="B39" s="91"/>
      <c r="C39" s="91"/>
      <c r="D39" s="91"/>
      <c r="E39" s="91"/>
      <c r="F39" s="91"/>
      <c r="H39" s="172"/>
      <c r="I39" s="11" t="s">
        <v>200</v>
      </c>
      <c r="J39" s="47">
        <v>3</v>
      </c>
      <c r="K39" s="32"/>
      <c r="L39" s="32"/>
      <c r="M39" s="15"/>
    </row>
    <row r="40" spans="1:13" x14ac:dyDescent="0.3">
      <c r="A40" s="96"/>
      <c r="B40" s="111"/>
      <c r="C40" s="111"/>
      <c r="D40" s="111"/>
      <c r="E40" s="111"/>
      <c r="F40" s="91"/>
      <c r="H40" s="172"/>
      <c r="I40" s="11" t="s">
        <v>176</v>
      </c>
      <c r="J40" s="47">
        <v>3</v>
      </c>
      <c r="K40" s="32"/>
      <c r="L40" s="32"/>
      <c r="M40" s="15"/>
    </row>
    <row r="41" spans="1:13" x14ac:dyDescent="0.3">
      <c r="A41" s="96"/>
      <c r="B41" s="91"/>
      <c r="C41" s="91"/>
      <c r="D41" s="91"/>
      <c r="E41" s="91"/>
      <c r="F41" s="91"/>
      <c r="H41" s="172"/>
      <c r="I41" s="11" t="s">
        <v>201</v>
      </c>
      <c r="J41" s="47">
        <v>3</v>
      </c>
      <c r="K41" s="32"/>
      <c r="L41" s="32"/>
      <c r="M41" s="15"/>
    </row>
    <row r="42" spans="1:13" x14ac:dyDescent="0.3">
      <c r="A42" s="96"/>
      <c r="B42" s="91"/>
      <c r="C42" s="91"/>
      <c r="D42" s="91"/>
      <c r="E42" s="91"/>
      <c r="F42" s="91"/>
      <c r="H42" s="172"/>
      <c r="I42" s="33" t="s">
        <v>202</v>
      </c>
      <c r="J42" s="47">
        <v>3</v>
      </c>
      <c r="K42" s="11"/>
      <c r="L42" s="11"/>
      <c r="M42" s="15"/>
    </row>
    <row r="43" spans="1:13" x14ac:dyDescent="0.3">
      <c r="A43" s="96"/>
      <c r="B43" s="91"/>
      <c r="C43" s="91"/>
      <c r="D43" s="91"/>
      <c r="E43" s="91"/>
      <c r="F43" s="91"/>
      <c r="H43" s="172"/>
      <c r="I43" s="33" t="s">
        <v>422</v>
      </c>
      <c r="J43" s="47">
        <v>2</v>
      </c>
      <c r="K43" s="11"/>
      <c r="L43" s="11"/>
      <c r="M43" s="15"/>
    </row>
    <row r="44" spans="1:13" x14ac:dyDescent="0.3">
      <c r="A44" s="96"/>
      <c r="B44" s="91"/>
      <c r="C44" s="91"/>
      <c r="D44" s="91"/>
      <c r="E44" s="91"/>
      <c r="F44" s="91"/>
      <c r="H44" s="96"/>
    </row>
    <row r="45" spans="1:13" x14ac:dyDescent="0.3">
      <c r="A45" s="96"/>
      <c r="B45" s="91"/>
      <c r="C45" s="91"/>
      <c r="D45" s="91"/>
      <c r="E45" s="91"/>
      <c r="F45" s="91"/>
      <c r="H45" s="96"/>
    </row>
    <row r="46" spans="1:13" x14ac:dyDescent="0.3">
      <c r="A46" s="96"/>
      <c r="B46" s="41"/>
      <c r="C46" s="41"/>
      <c r="D46" s="41"/>
      <c r="E46" s="41"/>
      <c r="F46" s="91"/>
    </row>
    <row r="47" spans="1:13" x14ac:dyDescent="0.3">
      <c r="A47" s="112"/>
      <c r="B47" s="112"/>
      <c r="C47" s="112"/>
      <c r="D47" s="112"/>
      <c r="E47" s="112"/>
      <c r="F47" s="7"/>
      <c r="H47" s="39"/>
      <c r="I47" s="112"/>
      <c r="J47" s="112"/>
      <c r="K47" s="112"/>
      <c r="L47" s="112"/>
    </row>
    <row r="48" spans="1:13" x14ac:dyDescent="0.3">
      <c r="A48" s="39"/>
      <c r="H48" s="39"/>
      <c r="I48" s="4"/>
    </row>
    <row r="49" spans="1:9" x14ac:dyDescent="0.3">
      <c r="A49" s="39"/>
      <c r="H49" s="39"/>
      <c r="I49" s="4"/>
    </row>
    <row r="50" spans="1:9" x14ac:dyDescent="0.3">
      <c r="H50" s="39"/>
      <c r="I50" s="4"/>
    </row>
  </sheetData>
  <mergeCells count="8">
    <mergeCell ref="A5:F5"/>
    <mergeCell ref="H5:M5"/>
    <mergeCell ref="A7:A9"/>
    <mergeCell ref="H7:H9"/>
    <mergeCell ref="A10:A13"/>
    <mergeCell ref="H10:H12"/>
    <mergeCell ref="H13:H43"/>
    <mergeCell ref="A14:A33"/>
  </mergeCells>
  <phoneticPr fontId="2" type="noConversion"/>
  <pageMargins left="0.25" right="0.25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2245-3BC9-4048-9EAA-E4630C681D71}">
  <sheetPr>
    <pageSetUpPr fitToPage="1"/>
  </sheetPr>
  <dimension ref="A1:O62"/>
  <sheetViews>
    <sheetView zoomScaleNormal="100" workbookViewId="0"/>
  </sheetViews>
  <sheetFormatPr defaultColWidth="9" defaultRowHeight="15.6" x14ac:dyDescent="0.3"/>
  <cols>
    <col min="1" max="1" width="6" style="37" bestFit="1" customWidth="1"/>
    <col min="2" max="2" width="28.77734375" style="39" customWidth="1"/>
    <col min="3" max="3" width="6" style="39" bestFit="1" customWidth="1"/>
    <col min="4" max="4" width="10.44140625" style="39" bestFit="1" customWidth="1"/>
    <col min="5" max="5" width="10.44140625" style="4" bestFit="1" customWidth="1"/>
    <col min="6" max="6" width="9.88671875" style="4" customWidth="1"/>
    <col min="7" max="7" width="5.6640625" style="39" customWidth="1"/>
    <col min="8" max="8" width="6" style="8" bestFit="1" customWidth="1"/>
    <col min="9" max="9" width="36.88671875" style="39" customWidth="1"/>
    <col min="10" max="10" width="12.33203125" style="39" bestFit="1" customWidth="1"/>
    <col min="11" max="12" width="10.44140625" style="39" bestFit="1" customWidth="1"/>
    <col min="13" max="13" width="18.6640625" style="39" bestFit="1" customWidth="1"/>
    <col min="14" max="14" width="5.6640625" style="39" customWidth="1"/>
    <col min="15" max="16384" width="9" style="39"/>
  </cols>
  <sheetData>
    <row r="1" spans="1:14" x14ac:dyDescent="0.3">
      <c r="B1" s="53" t="s">
        <v>306</v>
      </c>
      <c r="H1" s="39"/>
      <c r="I1" s="38"/>
      <c r="J1" s="38"/>
      <c r="K1" s="38"/>
    </row>
    <row r="2" spans="1:14" x14ac:dyDescent="0.3">
      <c r="B2" s="57"/>
    </row>
    <row r="3" spans="1:14" ht="16.2" customHeight="1" x14ac:dyDescent="0.3">
      <c r="A3" s="35"/>
      <c r="B3" s="35" t="s">
        <v>292</v>
      </c>
      <c r="C3" s="35" t="s">
        <v>0</v>
      </c>
      <c r="D3" s="35" t="s">
        <v>1</v>
      </c>
      <c r="E3" s="35" t="s">
        <v>2</v>
      </c>
      <c r="F3" s="35"/>
      <c r="H3" s="35"/>
      <c r="I3" s="35" t="s">
        <v>292</v>
      </c>
      <c r="J3" s="35" t="s">
        <v>0</v>
      </c>
      <c r="K3" s="35" t="s">
        <v>1</v>
      </c>
      <c r="L3" s="35" t="s">
        <v>2</v>
      </c>
      <c r="M3" s="35"/>
    </row>
    <row r="4" spans="1:14" ht="16.2" customHeight="1" x14ac:dyDescent="0.3">
      <c r="A4" s="35"/>
      <c r="B4" s="35" t="s">
        <v>304</v>
      </c>
      <c r="C4" s="35">
        <f>SUM(E7:E9)</f>
        <v>0</v>
      </c>
      <c r="D4" s="35">
        <f>SUM(E10:E14)</f>
        <v>0</v>
      </c>
      <c r="E4" s="35">
        <f>SUM(E15:E45)</f>
        <v>0</v>
      </c>
      <c r="F4" s="35"/>
      <c r="H4" s="35"/>
      <c r="I4" s="35" t="s">
        <v>423</v>
      </c>
      <c r="J4" s="35">
        <f>SUM(L7:L9)</f>
        <v>0</v>
      </c>
      <c r="K4" s="35">
        <f>SUM(L10:L13)</f>
        <v>0</v>
      </c>
      <c r="L4" s="35">
        <f>SUM(L14:L48)</f>
        <v>0</v>
      </c>
      <c r="M4" s="35"/>
    </row>
    <row r="5" spans="1:14" ht="16.2" customHeight="1" x14ac:dyDescent="0.3">
      <c r="A5" s="145" t="s">
        <v>88</v>
      </c>
      <c r="B5" s="145"/>
      <c r="C5" s="145"/>
      <c r="D5" s="145"/>
      <c r="E5" s="145"/>
      <c r="F5" s="145"/>
      <c r="H5" s="145" t="s">
        <v>203</v>
      </c>
      <c r="I5" s="145"/>
      <c r="J5" s="145"/>
      <c r="K5" s="145"/>
      <c r="L5" s="145"/>
      <c r="M5" s="145"/>
    </row>
    <row r="6" spans="1:14" x14ac:dyDescent="0.3">
      <c r="A6" s="45" t="s">
        <v>3</v>
      </c>
      <c r="B6" s="45" t="s">
        <v>43</v>
      </c>
      <c r="C6" s="45" t="s">
        <v>4</v>
      </c>
      <c r="D6" s="1" t="s">
        <v>314</v>
      </c>
      <c r="E6" s="1" t="s">
        <v>315</v>
      </c>
      <c r="F6" s="45" t="s">
        <v>5</v>
      </c>
      <c r="G6" s="5"/>
      <c r="H6" s="45" t="s">
        <v>3</v>
      </c>
      <c r="I6" s="45" t="s">
        <v>43</v>
      </c>
      <c r="J6" s="45" t="s">
        <v>4</v>
      </c>
      <c r="K6" s="1" t="s">
        <v>314</v>
      </c>
      <c r="L6" s="1" t="s">
        <v>315</v>
      </c>
      <c r="M6" s="45" t="s">
        <v>5</v>
      </c>
      <c r="N6" s="5"/>
    </row>
    <row r="7" spans="1:14" x14ac:dyDescent="0.3">
      <c r="A7" s="180" t="s">
        <v>0</v>
      </c>
      <c r="B7" s="33" t="s">
        <v>89</v>
      </c>
      <c r="C7" s="34">
        <v>3</v>
      </c>
      <c r="D7" s="33"/>
      <c r="E7" s="33"/>
      <c r="F7" s="21"/>
      <c r="G7" s="4"/>
      <c r="H7" s="180" t="s">
        <v>0</v>
      </c>
      <c r="I7" s="33" t="s">
        <v>90</v>
      </c>
      <c r="J7" s="34">
        <v>3</v>
      </c>
      <c r="K7" s="33"/>
      <c r="L7" s="113"/>
      <c r="M7" s="15"/>
      <c r="N7" s="4"/>
    </row>
    <row r="8" spans="1:14" x14ac:dyDescent="0.3">
      <c r="A8" s="181"/>
      <c r="B8" s="33" t="s">
        <v>91</v>
      </c>
      <c r="C8" s="34">
        <v>3</v>
      </c>
      <c r="D8" s="33"/>
      <c r="E8" s="33"/>
      <c r="F8" s="21"/>
      <c r="G8" s="4"/>
      <c r="H8" s="181"/>
      <c r="I8" s="33" t="s">
        <v>91</v>
      </c>
      <c r="J8" s="34">
        <v>3</v>
      </c>
      <c r="K8" s="33"/>
      <c r="L8" s="113"/>
      <c r="M8" s="15"/>
      <c r="N8" s="4"/>
    </row>
    <row r="9" spans="1:14" x14ac:dyDescent="0.3">
      <c r="A9" s="182"/>
      <c r="B9" s="33" t="s">
        <v>92</v>
      </c>
      <c r="C9" s="34">
        <v>3</v>
      </c>
      <c r="D9" s="33"/>
      <c r="E9" s="33"/>
      <c r="F9" s="21"/>
      <c r="G9" s="4"/>
      <c r="H9" s="182"/>
      <c r="I9" s="33" t="s">
        <v>92</v>
      </c>
      <c r="J9" s="34">
        <v>3</v>
      </c>
      <c r="K9" s="33"/>
      <c r="L9" s="113"/>
      <c r="M9" s="15"/>
      <c r="N9" s="4"/>
    </row>
    <row r="10" spans="1:14" x14ac:dyDescent="0.3">
      <c r="A10" s="180" t="s">
        <v>1</v>
      </c>
      <c r="B10" s="33" t="s">
        <v>158</v>
      </c>
      <c r="C10" s="34">
        <v>3</v>
      </c>
      <c r="D10" s="33"/>
      <c r="E10" s="33"/>
      <c r="F10" s="21"/>
      <c r="G10" s="4"/>
      <c r="H10" s="180" t="s">
        <v>1</v>
      </c>
      <c r="I10" s="33" t="s">
        <v>234</v>
      </c>
      <c r="J10" s="34">
        <v>3</v>
      </c>
      <c r="K10" s="33"/>
      <c r="L10" s="113"/>
      <c r="M10" s="15"/>
      <c r="N10" s="4"/>
    </row>
    <row r="11" spans="1:14" ht="15.6" customHeight="1" x14ac:dyDescent="0.3">
      <c r="A11" s="181"/>
      <c r="B11" s="33" t="s">
        <v>204</v>
      </c>
      <c r="C11" s="34">
        <v>3</v>
      </c>
      <c r="D11" s="33"/>
      <c r="E11" s="33"/>
      <c r="F11" s="21"/>
      <c r="G11" s="4"/>
      <c r="H11" s="181"/>
      <c r="I11" s="33" t="s">
        <v>191</v>
      </c>
      <c r="J11" s="34">
        <v>3</v>
      </c>
      <c r="K11" s="33"/>
      <c r="L11" s="113"/>
      <c r="M11" s="15"/>
      <c r="N11" s="4"/>
    </row>
    <row r="12" spans="1:14" x14ac:dyDescent="0.3">
      <c r="A12" s="181"/>
      <c r="B12" s="33" t="s">
        <v>205</v>
      </c>
      <c r="C12" s="34">
        <v>3</v>
      </c>
      <c r="D12" s="33"/>
      <c r="E12" s="33"/>
      <c r="F12" s="21"/>
      <c r="G12" s="4"/>
      <c r="H12" s="181"/>
      <c r="I12" s="33" t="s">
        <v>235</v>
      </c>
      <c r="J12" s="34">
        <v>1</v>
      </c>
      <c r="K12" s="33"/>
      <c r="L12" s="113"/>
      <c r="M12" s="15" t="s">
        <v>424</v>
      </c>
      <c r="N12" s="4"/>
    </row>
    <row r="13" spans="1:14" x14ac:dyDescent="0.3">
      <c r="A13" s="181"/>
      <c r="B13" s="33" t="s">
        <v>206</v>
      </c>
      <c r="C13" s="34">
        <v>3</v>
      </c>
      <c r="D13" s="33"/>
      <c r="E13" s="33"/>
      <c r="F13" s="21"/>
      <c r="G13" s="4"/>
      <c r="H13" s="182"/>
      <c r="I13" s="33" t="s">
        <v>209</v>
      </c>
      <c r="J13" s="34" t="s">
        <v>367</v>
      </c>
      <c r="K13" s="33"/>
      <c r="L13" s="113"/>
      <c r="M13" s="15"/>
      <c r="N13" s="4"/>
    </row>
    <row r="14" spans="1:14" x14ac:dyDescent="0.3">
      <c r="A14" s="182"/>
      <c r="B14" s="33" t="s">
        <v>207</v>
      </c>
      <c r="C14" s="34">
        <v>3</v>
      </c>
      <c r="D14" s="33"/>
      <c r="E14" s="33"/>
      <c r="F14" s="21"/>
      <c r="G14" s="4"/>
      <c r="H14" s="180" t="s">
        <v>2</v>
      </c>
      <c r="I14" s="33" t="s">
        <v>236</v>
      </c>
      <c r="J14" s="34">
        <v>3</v>
      </c>
      <c r="K14" s="33"/>
      <c r="L14" s="113"/>
      <c r="M14" s="15"/>
      <c r="N14" s="4"/>
    </row>
    <row r="15" spans="1:14" x14ac:dyDescent="0.3">
      <c r="A15" s="183" t="s">
        <v>2</v>
      </c>
      <c r="B15" s="33" t="s">
        <v>208</v>
      </c>
      <c r="C15" s="34">
        <v>1</v>
      </c>
      <c r="D15" s="33"/>
      <c r="E15" s="33"/>
      <c r="F15" s="21"/>
      <c r="G15" s="4"/>
      <c r="H15" s="181"/>
      <c r="I15" s="33" t="s">
        <v>237</v>
      </c>
      <c r="J15" s="34">
        <v>1</v>
      </c>
      <c r="K15" s="33"/>
      <c r="L15" s="113"/>
      <c r="M15" s="15"/>
      <c r="N15" s="4"/>
    </row>
    <row r="16" spans="1:14" ht="15.6" customHeight="1" x14ac:dyDescent="0.3">
      <c r="A16" s="183"/>
      <c r="B16" s="33" t="s">
        <v>209</v>
      </c>
      <c r="C16" s="34" t="s">
        <v>367</v>
      </c>
      <c r="D16" s="33"/>
      <c r="E16" s="33"/>
      <c r="F16" s="21"/>
      <c r="G16" s="4"/>
      <c r="H16" s="181"/>
      <c r="I16" s="33" t="s">
        <v>158</v>
      </c>
      <c r="J16" s="34">
        <v>3</v>
      </c>
      <c r="K16" s="33"/>
      <c r="L16" s="113"/>
      <c r="M16" s="15"/>
      <c r="N16" s="4"/>
    </row>
    <row r="17" spans="1:15" x14ac:dyDescent="0.3">
      <c r="A17" s="183"/>
      <c r="B17" s="33" t="s">
        <v>425</v>
      </c>
      <c r="C17" s="34">
        <v>1</v>
      </c>
      <c r="D17" s="33"/>
      <c r="E17" s="33"/>
      <c r="F17" s="21"/>
      <c r="G17" s="4"/>
      <c r="H17" s="181"/>
      <c r="I17" s="33" t="s">
        <v>166</v>
      </c>
      <c r="J17" s="34">
        <v>3</v>
      </c>
      <c r="K17" s="33"/>
      <c r="L17" s="113"/>
      <c r="M17" s="15"/>
      <c r="N17" s="4"/>
    </row>
    <row r="18" spans="1:15" x14ac:dyDescent="0.3">
      <c r="A18" s="183"/>
      <c r="B18" s="33" t="s">
        <v>426</v>
      </c>
      <c r="C18" s="34">
        <v>1</v>
      </c>
      <c r="D18" s="33"/>
      <c r="E18" s="33"/>
      <c r="F18" s="21"/>
      <c r="G18" s="4"/>
      <c r="H18" s="181"/>
      <c r="I18" s="33" t="s">
        <v>212</v>
      </c>
      <c r="J18" s="34">
        <v>3</v>
      </c>
      <c r="K18" s="33"/>
      <c r="L18" s="113"/>
      <c r="M18" s="15"/>
      <c r="N18" s="4"/>
    </row>
    <row r="19" spans="1:15" x14ac:dyDescent="0.3">
      <c r="A19" s="183"/>
      <c r="B19" s="33" t="s">
        <v>210</v>
      </c>
      <c r="C19" s="34">
        <v>3</v>
      </c>
      <c r="D19" s="33"/>
      <c r="E19" s="33"/>
      <c r="F19" s="21"/>
      <c r="G19" s="4"/>
      <c r="H19" s="181"/>
      <c r="I19" s="33" t="s">
        <v>238</v>
      </c>
      <c r="J19" s="34">
        <v>3</v>
      </c>
      <c r="K19" s="33"/>
      <c r="L19" s="113"/>
      <c r="M19" s="15"/>
      <c r="N19" s="4"/>
    </row>
    <row r="20" spans="1:15" x14ac:dyDescent="0.3">
      <c r="A20" s="183"/>
      <c r="B20" s="33" t="s">
        <v>211</v>
      </c>
      <c r="C20" s="34">
        <v>3</v>
      </c>
      <c r="D20" s="33"/>
      <c r="E20" s="33"/>
      <c r="F20" s="21"/>
      <c r="G20" s="4"/>
      <c r="H20" s="181"/>
      <c r="I20" s="33" t="s">
        <v>219</v>
      </c>
      <c r="J20" s="34">
        <v>3</v>
      </c>
      <c r="K20" s="33"/>
      <c r="L20" s="33"/>
      <c r="M20" s="21" t="s">
        <v>93</v>
      </c>
      <c r="N20" s="4"/>
    </row>
    <row r="21" spans="1:15" x14ac:dyDescent="0.3">
      <c r="A21" s="183"/>
      <c r="B21" s="33" t="s">
        <v>212</v>
      </c>
      <c r="C21" s="34">
        <v>3</v>
      </c>
      <c r="D21" s="33"/>
      <c r="E21" s="33"/>
      <c r="F21" s="21"/>
      <c r="G21" s="4"/>
      <c r="H21" s="181"/>
      <c r="I21" s="33" t="s">
        <v>239</v>
      </c>
      <c r="J21" s="34">
        <v>3</v>
      </c>
      <c r="K21" s="33"/>
      <c r="L21" s="113"/>
      <c r="M21" s="15"/>
      <c r="N21" s="4"/>
    </row>
    <row r="22" spans="1:15" x14ac:dyDescent="0.3">
      <c r="A22" s="183"/>
      <c r="B22" s="33" t="s">
        <v>213</v>
      </c>
      <c r="C22" s="34">
        <v>3</v>
      </c>
      <c r="D22" s="33"/>
      <c r="E22" s="33"/>
      <c r="F22" s="21" t="s">
        <v>93</v>
      </c>
      <c r="G22" s="4"/>
      <c r="H22" s="181"/>
      <c r="I22" s="33" t="s">
        <v>208</v>
      </c>
      <c r="J22" s="34">
        <v>1</v>
      </c>
      <c r="K22" s="33"/>
      <c r="L22" s="113"/>
      <c r="M22" s="15"/>
      <c r="N22" s="4"/>
    </row>
    <row r="23" spans="1:15" x14ac:dyDescent="0.3">
      <c r="A23" s="183"/>
      <c r="B23" s="33" t="s">
        <v>214</v>
      </c>
      <c r="C23" s="34">
        <v>3</v>
      </c>
      <c r="D23" s="33"/>
      <c r="E23" s="33"/>
      <c r="F23" s="21" t="s">
        <v>93</v>
      </c>
      <c r="G23" s="4"/>
      <c r="H23" s="181"/>
      <c r="I23" s="33" t="s">
        <v>240</v>
      </c>
      <c r="J23" s="34">
        <v>3</v>
      </c>
      <c r="K23" s="33"/>
      <c r="L23" s="113"/>
      <c r="M23" s="15"/>
      <c r="N23" s="4"/>
    </row>
    <row r="24" spans="1:15" x14ac:dyDescent="0.3">
      <c r="A24" s="183"/>
      <c r="B24" s="33" t="s">
        <v>215</v>
      </c>
      <c r="C24" s="34">
        <v>3</v>
      </c>
      <c r="D24" s="33"/>
      <c r="E24" s="33"/>
      <c r="F24" s="21"/>
      <c r="G24" s="4"/>
      <c r="H24" s="181"/>
      <c r="I24" s="33" t="s">
        <v>241</v>
      </c>
      <c r="J24" s="34">
        <v>1</v>
      </c>
      <c r="K24" s="33"/>
      <c r="L24" s="113"/>
      <c r="M24" s="15"/>
      <c r="N24" s="4"/>
    </row>
    <row r="25" spans="1:15" ht="16.2" x14ac:dyDescent="0.3">
      <c r="A25" s="183"/>
      <c r="B25" s="33" t="s">
        <v>216</v>
      </c>
      <c r="C25" s="34">
        <v>3</v>
      </c>
      <c r="D25" s="33"/>
      <c r="E25" s="33"/>
      <c r="F25" s="21"/>
      <c r="G25" s="4"/>
      <c r="H25" s="181"/>
      <c r="I25" s="33" t="s">
        <v>242</v>
      </c>
      <c r="J25" s="34">
        <v>3</v>
      </c>
      <c r="K25" s="33"/>
      <c r="L25" s="33"/>
      <c r="M25" s="21" t="s">
        <v>93</v>
      </c>
      <c r="N25" s="4"/>
      <c r="O25" s="9"/>
    </row>
    <row r="26" spans="1:15" x14ac:dyDescent="0.3">
      <c r="A26" s="183"/>
      <c r="B26" s="33" t="s">
        <v>102</v>
      </c>
      <c r="C26" s="34">
        <v>3</v>
      </c>
      <c r="D26" s="33"/>
      <c r="E26" s="33"/>
      <c r="F26" s="21"/>
      <c r="G26" s="4"/>
      <c r="H26" s="181"/>
      <c r="I26" s="33" t="s">
        <v>215</v>
      </c>
      <c r="J26" s="34">
        <v>3</v>
      </c>
      <c r="K26" s="33"/>
      <c r="L26" s="113"/>
      <c r="M26" s="15"/>
      <c r="N26" s="4"/>
    </row>
    <row r="27" spans="1:15" x14ac:dyDescent="0.3">
      <c r="A27" s="183"/>
      <c r="B27" s="33" t="s">
        <v>217</v>
      </c>
      <c r="C27" s="34">
        <v>3</v>
      </c>
      <c r="D27" s="33"/>
      <c r="E27" s="33"/>
      <c r="F27" s="21"/>
      <c r="G27" s="4"/>
      <c r="H27" s="181"/>
      <c r="I27" s="33" t="s">
        <v>243</v>
      </c>
      <c r="J27" s="34">
        <v>3</v>
      </c>
      <c r="K27" s="33"/>
      <c r="L27" s="33"/>
      <c r="M27" s="21" t="s">
        <v>93</v>
      </c>
      <c r="N27" s="4"/>
    </row>
    <row r="28" spans="1:15" x14ac:dyDescent="0.3">
      <c r="A28" s="183"/>
      <c r="B28" s="33" t="s">
        <v>218</v>
      </c>
      <c r="C28" s="34">
        <v>3</v>
      </c>
      <c r="D28" s="33"/>
      <c r="E28" s="33"/>
      <c r="F28" s="21"/>
      <c r="G28" s="4"/>
      <c r="H28" s="181"/>
      <c r="I28" s="33" t="s">
        <v>244</v>
      </c>
      <c r="J28" s="34">
        <v>3</v>
      </c>
      <c r="K28" s="33"/>
      <c r="L28" s="33"/>
      <c r="M28" s="21" t="s">
        <v>93</v>
      </c>
      <c r="N28" s="4"/>
    </row>
    <row r="29" spans="1:15" x14ac:dyDescent="0.3">
      <c r="A29" s="183"/>
      <c r="B29" s="33" t="s">
        <v>219</v>
      </c>
      <c r="C29" s="34">
        <v>3</v>
      </c>
      <c r="D29" s="33"/>
      <c r="E29" s="33"/>
      <c r="F29" s="21" t="s">
        <v>93</v>
      </c>
      <c r="G29" s="4"/>
      <c r="H29" s="181"/>
      <c r="I29" s="33" t="s">
        <v>245</v>
      </c>
      <c r="J29" s="34">
        <v>3</v>
      </c>
      <c r="K29" s="33"/>
      <c r="L29" s="33"/>
      <c r="M29" s="21" t="s">
        <v>93</v>
      </c>
      <c r="N29" s="4"/>
    </row>
    <row r="30" spans="1:15" x14ac:dyDescent="0.3">
      <c r="A30" s="183"/>
      <c r="B30" s="33" t="s">
        <v>220</v>
      </c>
      <c r="C30" s="34">
        <v>3</v>
      </c>
      <c r="D30" s="33"/>
      <c r="E30" s="33"/>
      <c r="F30" s="21" t="s">
        <v>93</v>
      </c>
      <c r="G30" s="4"/>
      <c r="H30" s="181"/>
      <c r="I30" s="33" t="s">
        <v>223</v>
      </c>
      <c r="J30" s="34">
        <v>3</v>
      </c>
      <c r="K30" s="33"/>
      <c r="L30" s="113"/>
      <c r="M30" s="15"/>
      <c r="N30" s="4"/>
    </row>
    <row r="31" spans="1:15" x14ac:dyDescent="0.3">
      <c r="A31" s="183"/>
      <c r="B31" s="33" t="s">
        <v>221</v>
      </c>
      <c r="C31" s="34">
        <v>3</v>
      </c>
      <c r="D31" s="33"/>
      <c r="E31" s="33"/>
      <c r="F31" s="21" t="s">
        <v>93</v>
      </c>
      <c r="G31" s="4"/>
      <c r="H31" s="181"/>
      <c r="I31" s="33" t="s">
        <v>224</v>
      </c>
      <c r="J31" s="34">
        <v>3</v>
      </c>
      <c r="K31" s="113"/>
      <c r="L31" s="113"/>
      <c r="M31" s="15"/>
      <c r="N31" s="4"/>
    </row>
    <row r="32" spans="1:15" x14ac:dyDescent="0.3">
      <c r="A32" s="183"/>
      <c r="B32" s="33" t="s">
        <v>222</v>
      </c>
      <c r="C32" s="34">
        <v>3</v>
      </c>
      <c r="D32" s="33"/>
      <c r="E32" s="33"/>
      <c r="F32" s="21" t="s">
        <v>93</v>
      </c>
      <c r="G32" s="4"/>
      <c r="H32" s="181"/>
      <c r="I32" s="33" t="s">
        <v>246</v>
      </c>
      <c r="J32" s="34">
        <v>3</v>
      </c>
      <c r="K32" s="113"/>
      <c r="L32" s="33"/>
      <c r="M32" s="21" t="s">
        <v>93</v>
      </c>
      <c r="N32" s="4"/>
    </row>
    <row r="33" spans="1:14" x14ac:dyDescent="0.3">
      <c r="A33" s="183"/>
      <c r="B33" s="113" t="s">
        <v>223</v>
      </c>
      <c r="C33" s="34">
        <v>3</v>
      </c>
      <c r="D33" s="113"/>
      <c r="E33" s="113"/>
      <c r="F33" s="15"/>
      <c r="G33" s="4"/>
      <c r="H33" s="181"/>
      <c r="I33" s="33" t="s">
        <v>247</v>
      </c>
      <c r="J33" s="34">
        <v>3</v>
      </c>
      <c r="K33" s="33"/>
      <c r="L33" s="33"/>
      <c r="M33" s="21" t="s">
        <v>93</v>
      </c>
      <c r="N33" s="4"/>
    </row>
    <row r="34" spans="1:14" x14ac:dyDescent="0.3">
      <c r="A34" s="183"/>
      <c r="B34" s="113" t="s">
        <v>224</v>
      </c>
      <c r="C34" s="34">
        <v>3</v>
      </c>
      <c r="D34" s="113"/>
      <c r="E34" s="33"/>
      <c r="F34" s="21"/>
      <c r="G34" s="4"/>
      <c r="H34" s="181"/>
      <c r="I34" s="33" t="s">
        <v>226</v>
      </c>
      <c r="J34" s="34">
        <v>3</v>
      </c>
      <c r="K34" s="113"/>
      <c r="L34" s="113"/>
      <c r="M34" s="15"/>
      <c r="N34" s="4"/>
    </row>
    <row r="35" spans="1:14" x14ac:dyDescent="0.3">
      <c r="A35" s="183"/>
      <c r="B35" s="33" t="s">
        <v>225</v>
      </c>
      <c r="C35" s="34">
        <v>3</v>
      </c>
      <c r="D35" s="33"/>
      <c r="E35" s="33"/>
      <c r="F35" s="21"/>
      <c r="G35" s="4"/>
      <c r="H35" s="181"/>
      <c r="I35" s="33" t="s">
        <v>217</v>
      </c>
      <c r="J35" s="34">
        <v>3</v>
      </c>
      <c r="K35" s="113"/>
      <c r="L35" s="113"/>
      <c r="M35" s="15"/>
      <c r="N35" s="4"/>
    </row>
    <row r="36" spans="1:14" x14ac:dyDescent="0.3">
      <c r="A36" s="183"/>
      <c r="B36" s="113" t="s">
        <v>226</v>
      </c>
      <c r="C36" s="34">
        <v>3</v>
      </c>
      <c r="D36" s="113"/>
      <c r="E36" s="33"/>
      <c r="F36" s="21"/>
      <c r="G36" s="4"/>
      <c r="H36" s="181"/>
      <c r="I36" s="113" t="s">
        <v>228</v>
      </c>
      <c r="J36" s="34">
        <v>3</v>
      </c>
      <c r="K36" s="113"/>
      <c r="L36" s="113"/>
      <c r="M36" s="15"/>
      <c r="N36" s="4"/>
    </row>
    <row r="37" spans="1:14" x14ac:dyDescent="0.3">
      <c r="A37" s="183"/>
      <c r="B37" s="113" t="s">
        <v>227</v>
      </c>
      <c r="C37" s="34">
        <v>3</v>
      </c>
      <c r="D37" s="113"/>
      <c r="E37" s="33"/>
      <c r="F37" s="21"/>
      <c r="G37" s="4"/>
      <c r="H37" s="181"/>
      <c r="I37" s="113" t="s">
        <v>229</v>
      </c>
      <c r="J37" s="34">
        <v>2</v>
      </c>
      <c r="K37" s="113"/>
      <c r="L37" s="113"/>
      <c r="M37" s="15"/>
      <c r="N37" s="4"/>
    </row>
    <row r="38" spans="1:14" x14ac:dyDescent="0.3">
      <c r="A38" s="183"/>
      <c r="B38" s="113" t="s">
        <v>228</v>
      </c>
      <c r="C38" s="34">
        <v>3</v>
      </c>
      <c r="D38" s="113"/>
      <c r="E38" s="33"/>
      <c r="F38" s="21"/>
      <c r="G38" s="4"/>
      <c r="H38" s="181"/>
      <c r="I38" s="113" t="s">
        <v>248</v>
      </c>
      <c r="J38" s="34">
        <v>3</v>
      </c>
      <c r="K38" s="113"/>
      <c r="L38" s="113"/>
      <c r="M38" s="15"/>
      <c r="N38" s="4"/>
    </row>
    <row r="39" spans="1:14" x14ac:dyDescent="0.3">
      <c r="A39" s="183"/>
      <c r="B39" s="113" t="s">
        <v>229</v>
      </c>
      <c r="C39" s="34">
        <v>2</v>
      </c>
      <c r="D39" s="113"/>
      <c r="E39" s="33"/>
      <c r="F39" s="21"/>
      <c r="G39" s="4"/>
      <c r="H39" s="181"/>
      <c r="I39" s="33" t="s">
        <v>249</v>
      </c>
      <c r="J39" s="34">
        <v>3</v>
      </c>
      <c r="K39" s="113"/>
      <c r="L39" s="113"/>
      <c r="M39" s="15"/>
      <c r="N39" s="4"/>
    </row>
    <row r="40" spans="1:14" x14ac:dyDescent="0.3">
      <c r="A40" s="183"/>
      <c r="B40" s="113" t="s">
        <v>230</v>
      </c>
      <c r="C40" s="34">
        <v>3</v>
      </c>
      <c r="D40" s="113"/>
      <c r="E40" s="33"/>
      <c r="F40" s="21"/>
      <c r="G40" s="4"/>
      <c r="H40" s="181"/>
      <c r="I40" s="33" t="s">
        <v>250</v>
      </c>
      <c r="J40" s="34">
        <v>3</v>
      </c>
      <c r="K40" s="113"/>
      <c r="L40" s="113"/>
      <c r="M40" s="15"/>
      <c r="N40" s="4"/>
    </row>
    <row r="41" spans="1:14" x14ac:dyDescent="0.3">
      <c r="A41" s="183"/>
      <c r="B41" s="113" t="s">
        <v>216</v>
      </c>
      <c r="C41" s="34">
        <v>3</v>
      </c>
      <c r="D41" s="113"/>
      <c r="E41" s="33"/>
      <c r="F41" s="21"/>
      <c r="G41" s="4"/>
      <c r="H41" s="181"/>
      <c r="I41" s="113" t="s">
        <v>227</v>
      </c>
      <c r="J41" s="34">
        <v>3</v>
      </c>
      <c r="K41" s="113"/>
      <c r="L41" s="113"/>
      <c r="M41" s="15"/>
      <c r="N41" s="4"/>
    </row>
    <row r="42" spans="1:14" x14ac:dyDescent="0.3">
      <c r="A42" s="183"/>
      <c r="B42" s="113" t="s">
        <v>231</v>
      </c>
      <c r="C42" s="34">
        <v>3</v>
      </c>
      <c r="D42" s="113"/>
      <c r="E42" s="33"/>
      <c r="F42" s="21"/>
      <c r="G42" s="4"/>
      <c r="H42" s="181"/>
      <c r="I42" s="114" t="s">
        <v>251</v>
      </c>
      <c r="J42" s="34">
        <v>3</v>
      </c>
      <c r="K42" s="113"/>
      <c r="L42" s="113"/>
      <c r="M42" s="21" t="s">
        <v>93</v>
      </c>
      <c r="N42" s="4"/>
    </row>
    <row r="43" spans="1:14" x14ac:dyDescent="0.3">
      <c r="A43" s="183"/>
      <c r="B43" s="113" t="s">
        <v>232</v>
      </c>
      <c r="C43" s="34">
        <v>3</v>
      </c>
      <c r="D43" s="113"/>
      <c r="E43" s="33"/>
      <c r="F43" s="21"/>
      <c r="G43" s="4"/>
      <c r="H43" s="181"/>
      <c r="I43" s="114" t="s">
        <v>252</v>
      </c>
      <c r="J43" s="34">
        <v>3</v>
      </c>
      <c r="K43" s="33"/>
      <c r="L43" s="113"/>
      <c r="M43" s="15"/>
      <c r="N43" s="4"/>
    </row>
    <row r="44" spans="1:14" x14ac:dyDescent="0.3">
      <c r="A44" s="183"/>
      <c r="B44" s="113" t="s">
        <v>233</v>
      </c>
      <c r="C44" s="34">
        <v>3</v>
      </c>
      <c r="D44" s="113"/>
      <c r="E44" s="33"/>
      <c r="F44" s="21"/>
      <c r="G44" s="4"/>
      <c r="H44" s="181"/>
      <c r="I44" s="114" t="s">
        <v>253</v>
      </c>
      <c r="J44" s="34">
        <v>3</v>
      </c>
      <c r="K44" s="33"/>
      <c r="L44" s="113"/>
      <c r="M44" s="15"/>
      <c r="N44" s="4"/>
    </row>
    <row r="45" spans="1:14" x14ac:dyDescent="0.3">
      <c r="A45" s="183"/>
      <c r="B45" s="113" t="s">
        <v>427</v>
      </c>
      <c r="C45" s="34">
        <v>3</v>
      </c>
      <c r="D45" s="113"/>
      <c r="E45" s="33"/>
      <c r="F45" s="21"/>
      <c r="G45" s="4"/>
      <c r="H45" s="181"/>
      <c r="I45" s="114" t="s">
        <v>254</v>
      </c>
      <c r="J45" s="34">
        <v>2</v>
      </c>
      <c r="K45" s="33"/>
      <c r="L45" s="113"/>
      <c r="M45" s="15"/>
      <c r="N45" s="4"/>
    </row>
    <row r="46" spans="1:14" x14ac:dyDescent="0.3">
      <c r="B46" s="10"/>
      <c r="C46" s="10"/>
      <c r="D46" s="10"/>
      <c r="E46" s="10"/>
      <c r="F46" s="10"/>
      <c r="G46" s="4"/>
      <c r="H46" s="181"/>
      <c r="I46" s="114" t="s">
        <v>255</v>
      </c>
      <c r="J46" s="34">
        <v>3</v>
      </c>
      <c r="K46" s="113"/>
      <c r="L46" s="113"/>
      <c r="M46" s="15" t="s">
        <v>94</v>
      </c>
      <c r="N46" s="4"/>
    </row>
    <row r="47" spans="1:14" x14ac:dyDescent="0.3">
      <c r="B47" s="10"/>
      <c r="C47" s="10"/>
      <c r="D47" s="10"/>
      <c r="E47" s="10"/>
      <c r="F47" s="10"/>
      <c r="G47" s="4"/>
      <c r="H47" s="181"/>
      <c r="I47" s="114" t="s">
        <v>256</v>
      </c>
      <c r="J47" s="34">
        <v>3</v>
      </c>
      <c r="K47" s="113"/>
      <c r="L47" s="113"/>
      <c r="M47" s="15"/>
      <c r="N47" s="4"/>
    </row>
    <row r="48" spans="1:14" x14ac:dyDescent="0.3">
      <c r="B48" s="10"/>
      <c r="C48" s="10"/>
      <c r="D48" s="10"/>
      <c r="E48" s="10"/>
      <c r="F48" s="10"/>
      <c r="G48" s="4"/>
      <c r="H48" s="182"/>
      <c r="I48" s="114" t="s">
        <v>233</v>
      </c>
      <c r="J48" s="34">
        <v>3</v>
      </c>
      <c r="K48" s="113"/>
      <c r="L48" s="113"/>
      <c r="M48" s="15"/>
      <c r="N48" s="4"/>
    </row>
    <row r="49" spans="1:14" x14ac:dyDescent="0.3">
      <c r="G49" s="4"/>
      <c r="N49" s="4"/>
    </row>
    <row r="50" spans="1:14" x14ac:dyDescent="0.3">
      <c r="H50" s="39"/>
    </row>
    <row r="51" spans="1:14" x14ac:dyDescent="0.3">
      <c r="G51" s="4"/>
      <c r="H51" s="39"/>
      <c r="N51" s="4"/>
    </row>
    <row r="52" spans="1:14" x14ac:dyDescent="0.3">
      <c r="B52" s="38"/>
      <c r="C52" s="38"/>
      <c r="D52" s="38"/>
      <c r="E52" s="10"/>
      <c r="F52" s="10"/>
      <c r="J52" s="38"/>
      <c r="K52" s="38"/>
    </row>
    <row r="53" spans="1:14" x14ac:dyDescent="0.3">
      <c r="B53" s="38"/>
      <c r="C53" s="38"/>
      <c r="D53" s="38"/>
      <c r="E53" s="10"/>
      <c r="F53" s="10"/>
      <c r="H53" s="39"/>
    </row>
    <row r="54" spans="1:14" x14ac:dyDescent="0.3">
      <c r="H54" s="39"/>
    </row>
    <row r="56" spans="1:14" x14ac:dyDescent="0.3">
      <c r="B56" s="4"/>
      <c r="C56" s="4"/>
      <c r="D56" s="4"/>
      <c r="J56" s="4"/>
      <c r="K56" s="4"/>
    </row>
    <row r="58" spans="1:14" x14ac:dyDescent="0.3">
      <c r="A58" s="39"/>
    </row>
    <row r="59" spans="1:14" x14ac:dyDescent="0.3">
      <c r="I59" s="4"/>
    </row>
    <row r="62" spans="1:14" x14ac:dyDescent="0.3">
      <c r="H62" s="6"/>
    </row>
  </sheetData>
  <mergeCells count="8">
    <mergeCell ref="A5:F5"/>
    <mergeCell ref="H5:M5"/>
    <mergeCell ref="A7:A9"/>
    <mergeCell ref="H7:H9"/>
    <mergeCell ref="A10:A14"/>
    <mergeCell ref="H10:H13"/>
    <mergeCell ref="H14:H48"/>
    <mergeCell ref="A15:A45"/>
  </mergeCells>
  <phoneticPr fontId="2" type="noConversion"/>
  <pageMargins left="0.23622047244094488" right="0.23622047244094488" top="0.31496062992125984" bottom="0.31496062992125984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2EF4-DA19-4405-ADE1-9BA042C48261}">
  <sheetPr>
    <pageSetUpPr fitToPage="1"/>
  </sheetPr>
  <dimension ref="A1:M65"/>
  <sheetViews>
    <sheetView zoomScaleNormal="100" workbookViewId="0"/>
  </sheetViews>
  <sheetFormatPr defaultColWidth="9" defaultRowHeight="15.6" x14ac:dyDescent="0.3"/>
  <cols>
    <col min="1" max="1" width="6.88671875" style="3" customWidth="1"/>
    <col min="2" max="2" width="37.33203125" style="2" bestFit="1" customWidth="1"/>
    <col min="3" max="3" width="6" style="2" bestFit="1" customWidth="1"/>
    <col min="4" max="4" width="10.44140625" style="2" bestFit="1" customWidth="1"/>
    <col min="5" max="5" width="10.44140625" style="4" bestFit="1" customWidth="1"/>
    <col min="6" max="6" width="7.77734375" style="2" customWidth="1"/>
    <col min="7" max="7" width="6.6640625" style="2" customWidth="1"/>
    <col min="8" max="8" width="6.21875" style="2" bestFit="1" customWidth="1"/>
    <col min="9" max="9" width="39.21875" style="2" bestFit="1" customWidth="1"/>
    <col min="10" max="10" width="6" style="2" bestFit="1" customWidth="1"/>
    <col min="11" max="12" width="10.44140625" style="2" bestFit="1" customWidth="1"/>
    <col min="13" max="13" width="7.109375" style="2" customWidth="1"/>
    <col min="14" max="16384" width="9" style="2"/>
  </cols>
  <sheetData>
    <row r="1" spans="1:13" x14ac:dyDescent="0.3">
      <c r="B1" s="53" t="s">
        <v>307</v>
      </c>
      <c r="C1" s="57"/>
      <c r="D1" s="57"/>
      <c r="J1" s="57"/>
      <c r="K1" s="57"/>
      <c r="L1" s="57"/>
    </row>
    <row r="2" spans="1:13" x14ac:dyDescent="0.3">
      <c r="B2" s="57"/>
      <c r="C2" s="57"/>
      <c r="D2" s="57"/>
      <c r="J2" s="57"/>
      <c r="K2" s="57"/>
      <c r="L2" s="57"/>
    </row>
    <row r="3" spans="1:13" ht="16.2" customHeight="1" x14ac:dyDescent="0.3">
      <c r="A3" s="35"/>
      <c r="B3" s="35" t="s">
        <v>292</v>
      </c>
      <c r="C3" s="35" t="s">
        <v>0</v>
      </c>
      <c r="D3" s="35" t="s">
        <v>1</v>
      </c>
      <c r="E3" s="35" t="s">
        <v>2</v>
      </c>
      <c r="F3" s="35"/>
      <c r="H3" s="35"/>
      <c r="I3" s="35" t="s">
        <v>292</v>
      </c>
      <c r="J3" s="35" t="s">
        <v>0</v>
      </c>
      <c r="K3" s="35" t="s">
        <v>1</v>
      </c>
      <c r="L3" s="35" t="s">
        <v>2</v>
      </c>
      <c r="M3" s="35"/>
    </row>
    <row r="4" spans="1:13" ht="16.2" customHeight="1" x14ac:dyDescent="0.3">
      <c r="A4" s="35"/>
      <c r="B4" s="35" t="s">
        <v>304</v>
      </c>
      <c r="C4" s="35">
        <f>SUM(E7:E9)</f>
        <v>0</v>
      </c>
      <c r="D4" s="35">
        <f>SUM(E10:E13)</f>
        <v>0</v>
      </c>
      <c r="E4" s="35">
        <f>SUM(E14:E62)</f>
        <v>0</v>
      </c>
      <c r="F4" s="35"/>
      <c r="H4" s="35"/>
      <c r="I4" s="35" t="s">
        <v>304</v>
      </c>
      <c r="J4" s="35">
        <f>SUM(L7:L9)</f>
        <v>0</v>
      </c>
      <c r="K4" s="35">
        <f>SUM(L10:L12)</f>
        <v>0</v>
      </c>
      <c r="L4" s="35">
        <f>SUM(L13:L38)</f>
        <v>0</v>
      </c>
      <c r="M4" s="35"/>
    </row>
    <row r="5" spans="1:13" ht="16.2" customHeight="1" x14ac:dyDescent="0.3">
      <c r="A5" s="145" t="s">
        <v>257</v>
      </c>
      <c r="B5" s="145"/>
      <c r="C5" s="145"/>
      <c r="D5" s="145"/>
      <c r="E5" s="145"/>
      <c r="F5" s="145"/>
      <c r="H5" s="145" t="s">
        <v>258</v>
      </c>
      <c r="I5" s="145"/>
      <c r="J5" s="145"/>
      <c r="K5" s="145"/>
      <c r="L5" s="145"/>
      <c r="M5" s="145"/>
    </row>
    <row r="6" spans="1:13" x14ac:dyDescent="0.3">
      <c r="A6" s="45" t="s">
        <v>3</v>
      </c>
      <c r="B6" s="45" t="s">
        <v>43</v>
      </c>
      <c r="C6" s="45" t="s">
        <v>4</v>
      </c>
      <c r="D6" s="1" t="s">
        <v>314</v>
      </c>
      <c r="E6" s="1" t="s">
        <v>315</v>
      </c>
      <c r="F6" s="45" t="s">
        <v>5</v>
      </c>
      <c r="H6" s="45" t="s">
        <v>3</v>
      </c>
      <c r="I6" s="45" t="s">
        <v>43</v>
      </c>
      <c r="J6" s="45" t="s">
        <v>4</v>
      </c>
      <c r="K6" s="1" t="s">
        <v>314</v>
      </c>
      <c r="L6" s="1" t="s">
        <v>315</v>
      </c>
      <c r="M6" s="45" t="s">
        <v>5</v>
      </c>
    </row>
    <row r="7" spans="1:13" s="39" customFormat="1" x14ac:dyDescent="0.3">
      <c r="A7" s="180" t="s">
        <v>0</v>
      </c>
      <c r="B7" s="33" t="s">
        <v>89</v>
      </c>
      <c r="C7" s="34">
        <v>3</v>
      </c>
      <c r="D7" s="33"/>
      <c r="E7" s="33"/>
      <c r="F7" s="21"/>
      <c r="H7" s="173" t="s">
        <v>0</v>
      </c>
      <c r="I7" s="32" t="s">
        <v>103</v>
      </c>
      <c r="J7" s="34">
        <v>3</v>
      </c>
      <c r="K7" s="32"/>
      <c r="L7" s="32"/>
      <c r="M7" s="15" t="s">
        <v>415</v>
      </c>
    </row>
    <row r="8" spans="1:13" s="39" customFormat="1" x14ac:dyDescent="0.3">
      <c r="A8" s="181"/>
      <c r="B8" s="33" t="s">
        <v>91</v>
      </c>
      <c r="C8" s="34">
        <v>3</v>
      </c>
      <c r="D8" s="33"/>
      <c r="E8" s="33"/>
      <c r="F8" s="21"/>
      <c r="H8" s="174"/>
      <c r="I8" s="32" t="s">
        <v>92</v>
      </c>
      <c r="J8" s="34">
        <v>3</v>
      </c>
      <c r="K8" s="32"/>
      <c r="L8" s="32"/>
      <c r="M8" s="14"/>
    </row>
    <row r="9" spans="1:13" s="39" customFormat="1" x14ac:dyDescent="0.3">
      <c r="A9" s="182"/>
      <c r="B9" s="33" t="s">
        <v>92</v>
      </c>
      <c r="C9" s="34">
        <v>3</v>
      </c>
      <c r="D9" s="33"/>
      <c r="E9" s="33"/>
      <c r="F9" s="21"/>
      <c r="H9" s="175"/>
      <c r="I9" s="32" t="s">
        <v>158</v>
      </c>
      <c r="J9" s="34">
        <v>3</v>
      </c>
      <c r="K9" s="32"/>
      <c r="L9" s="32"/>
      <c r="M9" s="14"/>
    </row>
    <row r="10" spans="1:13" s="39" customFormat="1" x14ac:dyDescent="0.3">
      <c r="A10" s="180" t="s">
        <v>1</v>
      </c>
      <c r="B10" s="33" t="s">
        <v>234</v>
      </c>
      <c r="C10" s="34">
        <v>3</v>
      </c>
      <c r="D10" s="33"/>
      <c r="E10" s="33"/>
      <c r="F10" s="21"/>
      <c r="H10" s="173" t="s">
        <v>1</v>
      </c>
      <c r="I10" s="32" t="s">
        <v>215</v>
      </c>
      <c r="J10" s="34">
        <v>3</v>
      </c>
      <c r="K10" s="32"/>
      <c r="L10" s="32"/>
      <c r="M10" s="15"/>
    </row>
    <row r="11" spans="1:13" s="39" customFormat="1" x14ac:dyDescent="0.3">
      <c r="A11" s="181"/>
      <c r="B11" s="33" t="s">
        <v>259</v>
      </c>
      <c r="C11" s="34">
        <v>3</v>
      </c>
      <c r="D11" s="33"/>
      <c r="E11" s="33"/>
      <c r="F11" s="21"/>
      <c r="H11" s="174"/>
      <c r="I11" s="32" t="s">
        <v>287</v>
      </c>
      <c r="J11" s="34">
        <v>3</v>
      </c>
      <c r="K11" s="32"/>
      <c r="L11" s="32"/>
      <c r="M11" s="109"/>
    </row>
    <row r="12" spans="1:13" s="39" customFormat="1" x14ac:dyDescent="0.3">
      <c r="A12" s="181"/>
      <c r="B12" s="33" t="s">
        <v>260</v>
      </c>
      <c r="C12" s="34">
        <v>3</v>
      </c>
      <c r="D12" s="33"/>
      <c r="E12" s="33"/>
      <c r="F12" s="21"/>
      <c r="H12" s="175"/>
      <c r="I12" s="62" t="s">
        <v>198</v>
      </c>
      <c r="J12" s="63">
        <v>3</v>
      </c>
      <c r="K12" s="62"/>
      <c r="L12" s="62"/>
      <c r="M12" s="63"/>
    </row>
    <row r="13" spans="1:13" s="39" customFormat="1" x14ac:dyDescent="0.3">
      <c r="A13" s="182"/>
      <c r="B13" s="33" t="s">
        <v>261</v>
      </c>
      <c r="C13" s="34">
        <v>3</v>
      </c>
      <c r="D13" s="33"/>
      <c r="E13" s="33"/>
      <c r="F13" s="21"/>
      <c r="H13" s="172" t="s">
        <v>2</v>
      </c>
      <c r="I13" s="32" t="s">
        <v>181</v>
      </c>
      <c r="J13" s="34">
        <v>3</v>
      </c>
      <c r="K13" s="32"/>
      <c r="L13" s="32"/>
      <c r="M13" s="21" t="s">
        <v>84</v>
      </c>
    </row>
    <row r="14" spans="1:13" s="39" customFormat="1" x14ac:dyDescent="0.3">
      <c r="A14" s="183" t="s">
        <v>2</v>
      </c>
      <c r="B14" s="33" t="s">
        <v>166</v>
      </c>
      <c r="C14" s="34">
        <v>3</v>
      </c>
      <c r="D14" s="33"/>
      <c r="E14" s="33"/>
      <c r="F14" s="21"/>
      <c r="H14" s="172"/>
      <c r="I14" s="33" t="s">
        <v>288</v>
      </c>
      <c r="J14" s="34">
        <v>3</v>
      </c>
      <c r="K14" s="32"/>
      <c r="L14" s="32"/>
      <c r="M14" s="109"/>
    </row>
    <row r="15" spans="1:13" s="39" customFormat="1" x14ac:dyDescent="0.3">
      <c r="A15" s="183"/>
      <c r="B15" s="33" t="s">
        <v>158</v>
      </c>
      <c r="C15" s="34">
        <v>3</v>
      </c>
      <c r="D15" s="33"/>
      <c r="E15" s="115"/>
      <c r="F15" s="22" t="s">
        <v>95</v>
      </c>
      <c r="H15" s="172"/>
      <c r="I15" s="32" t="s">
        <v>289</v>
      </c>
      <c r="J15" s="34">
        <v>1</v>
      </c>
      <c r="K15" s="32"/>
      <c r="L15" s="32"/>
      <c r="M15" s="14"/>
    </row>
    <row r="16" spans="1:13" s="39" customFormat="1" x14ac:dyDescent="0.3">
      <c r="A16" s="183"/>
      <c r="B16" s="33" t="s">
        <v>112</v>
      </c>
      <c r="C16" s="34">
        <v>3</v>
      </c>
      <c r="D16" s="33"/>
      <c r="E16" s="115"/>
      <c r="F16" s="22"/>
      <c r="H16" s="172"/>
      <c r="I16" s="62" t="s">
        <v>428</v>
      </c>
      <c r="J16" s="63">
        <v>2</v>
      </c>
      <c r="K16" s="62"/>
      <c r="L16" s="62"/>
      <c r="M16" s="63"/>
    </row>
    <row r="17" spans="1:13" s="39" customFormat="1" x14ac:dyDescent="0.3">
      <c r="A17" s="183"/>
      <c r="B17" s="33" t="s">
        <v>185</v>
      </c>
      <c r="C17" s="34">
        <v>3</v>
      </c>
      <c r="D17" s="33"/>
      <c r="E17" s="115"/>
      <c r="F17" s="22"/>
      <c r="H17" s="172"/>
      <c r="I17" s="32" t="s">
        <v>112</v>
      </c>
      <c r="J17" s="34">
        <v>3</v>
      </c>
      <c r="K17" s="32"/>
      <c r="L17" s="32"/>
      <c r="M17" s="109"/>
    </row>
    <row r="18" spans="1:13" s="39" customFormat="1" x14ac:dyDescent="0.3">
      <c r="A18" s="183"/>
      <c r="B18" s="33" t="s">
        <v>160</v>
      </c>
      <c r="C18" s="34">
        <v>3</v>
      </c>
      <c r="D18" s="33"/>
      <c r="E18" s="115"/>
      <c r="F18" s="22"/>
      <c r="H18" s="172"/>
      <c r="I18" s="32" t="s">
        <v>182</v>
      </c>
      <c r="J18" s="34">
        <v>3</v>
      </c>
      <c r="K18" s="32"/>
      <c r="L18" s="32"/>
      <c r="M18" s="109"/>
    </row>
    <row r="19" spans="1:13" s="39" customFormat="1" x14ac:dyDescent="0.3">
      <c r="A19" s="183"/>
      <c r="B19" s="33" t="s">
        <v>262</v>
      </c>
      <c r="C19" s="34">
        <v>3</v>
      </c>
      <c r="D19" s="33"/>
      <c r="E19" s="33"/>
      <c r="F19" s="21"/>
      <c r="H19" s="172"/>
      <c r="I19" s="32" t="s">
        <v>183</v>
      </c>
      <c r="J19" s="34">
        <v>3</v>
      </c>
      <c r="K19" s="32"/>
      <c r="L19" s="32"/>
      <c r="M19" s="109"/>
    </row>
    <row r="20" spans="1:13" s="39" customFormat="1" x14ac:dyDescent="0.3">
      <c r="A20" s="183"/>
      <c r="B20" s="33" t="s">
        <v>263</v>
      </c>
      <c r="C20" s="34">
        <v>3</v>
      </c>
      <c r="D20" s="33"/>
      <c r="E20" s="33"/>
      <c r="F20" s="21"/>
      <c r="H20" s="172"/>
      <c r="I20" s="32" t="s">
        <v>139</v>
      </c>
      <c r="J20" s="34">
        <v>3</v>
      </c>
      <c r="K20" s="32"/>
      <c r="L20" s="32"/>
      <c r="M20" s="109"/>
    </row>
    <row r="21" spans="1:13" s="39" customFormat="1" x14ac:dyDescent="0.3">
      <c r="A21" s="183"/>
      <c r="B21" s="33" t="s">
        <v>264</v>
      </c>
      <c r="C21" s="34">
        <v>3</v>
      </c>
      <c r="D21" s="33"/>
      <c r="E21" s="33"/>
      <c r="F21" s="21"/>
      <c r="H21" s="172"/>
      <c r="I21" s="32" t="s">
        <v>184</v>
      </c>
      <c r="J21" s="34">
        <v>3</v>
      </c>
      <c r="K21" s="32"/>
      <c r="L21" s="32"/>
      <c r="M21" s="16" t="s">
        <v>85</v>
      </c>
    </row>
    <row r="22" spans="1:13" s="39" customFormat="1" x14ac:dyDescent="0.3">
      <c r="A22" s="183"/>
      <c r="B22" s="33" t="s">
        <v>265</v>
      </c>
      <c r="C22" s="34">
        <v>3</v>
      </c>
      <c r="D22" s="33"/>
      <c r="E22" s="33"/>
      <c r="F22" s="21"/>
      <c r="H22" s="172"/>
      <c r="I22" s="32" t="s">
        <v>185</v>
      </c>
      <c r="J22" s="34">
        <v>3</v>
      </c>
      <c r="K22" s="32"/>
      <c r="L22" s="32"/>
      <c r="M22" s="15"/>
    </row>
    <row r="23" spans="1:13" s="39" customFormat="1" x14ac:dyDescent="0.3">
      <c r="A23" s="183"/>
      <c r="B23" s="33" t="s">
        <v>266</v>
      </c>
      <c r="C23" s="34">
        <v>3</v>
      </c>
      <c r="D23" s="33"/>
      <c r="E23" s="33"/>
      <c r="F23" s="21"/>
      <c r="H23" s="172"/>
      <c r="I23" s="32" t="s">
        <v>186</v>
      </c>
      <c r="J23" s="34">
        <v>3</v>
      </c>
      <c r="K23" s="32"/>
      <c r="L23" s="32"/>
      <c r="M23" s="15"/>
    </row>
    <row r="24" spans="1:13" s="39" customFormat="1" x14ac:dyDescent="0.3">
      <c r="A24" s="183"/>
      <c r="B24" s="33" t="s">
        <v>219</v>
      </c>
      <c r="C24" s="34">
        <v>3</v>
      </c>
      <c r="D24" s="33"/>
      <c r="E24" s="33"/>
      <c r="F24" s="21" t="s">
        <v>93</v>
      </c>
      <c r="H24" s="172"/>
      <c r="I24" s="32" t="s">
        <v>188</v>
      </c>
      <c r="J24" s="34">
        <v>1</v>
      </c>
      <c r="K24" s="32"/>
      <c r="L24" s="32"/>
      <c r="M24" s="14"/>
    </row>
    <row r="25" spans="1:13" s="39" customFormat="1" x14ac:dyDescent="0.3">
      <c r="A25" s="183"/>
      <c r="B25" s="33" t="s">
        <v>207</v>
      </c>
      <c r="C25" s="34">
        <v>3</v>
      </c>
      <c r="D25" s="33"/>
      <c r="E25" s="113"/>
      <c r="F25" s="15"/>
      <c r="H25" s="172"/>
      <c r="I25" s="33" t="s">
        <v>190</v>
      </c>
      <c r="J25" s="34">
        <v>3</v>
      </c>
      <c r="K25" s="32"/>
      <c r="L25" s="32"/>
      <c r="M25" s="15"/>
    </row>
    <row r="26" spans="1:13" s="39" customFormat="1" x14ac:dyDescent="0.3">
      <c r="A26" s="183"/>
      <c r="B26" s="33" t="s">
        <v>286</v>
      </c>
      <c r="C26" s="34">
        <v>3</v>
      </c>
      <c r="D26" s="33"/>
      <c r="E26" s="113"/>
      <c r="F26" s="15"/>
      <c r="H26" s="172"/>
      <c r="I26" s="11" t="s">
        <v>191</v>
      </c>
      <c r="J26" s="34">
        <v>3</v>
      </c>
      <c r="K26" s="32"/>
      <c r="L26" s="32"/>
      <c r="M26" s="15"/>
    </row>
    <row r="27" spans="1:13" s="39" customFormat="1" x14ac:dyDescent="0.3">
      <c r="A27" s="183"/>
      <c r="B27" s="33" t="s">
        <v>241</v>
      </c>
      <c r="C27" s="34">
        <v>1</v>
      </c>
      <c r="D27" s="33"/>
      <c r="E27" s="113"/>
      <c r="F27" s="15"/>
      <c r="H27" s="172"/>
      <c r="I27" s="11" t="s">
        <v>192</v>
      </c>
      <c r="J27" s="34">
        <v>3</v>
      </c>
      <c r="K27" s="32"/>
      <c r="L27" s="32"/>
      <c r="M27" s="15"/>
    </row>
    <row r="28" spans="1:13" s="39" customFormat="1" x14ac:dyDescent="0.3">
      <c r="A28" s="183"/>
      <c r="B28" s="33" t="s">
        <v>237</v>
      </c>
      <c r="C28" s="34">
        <v>1</v>
      </c>
      <c r="D28" s="33"/>
      <c r="E28" s="113"/>
      <c r="F28" s="15"/>
      <c r="H28" s="172"/>
      <c r="I28" s="11" t="s">
        <v>193</v>
      </c>
      <c r="J28" s="34">
        <v>3</v>
      </c>
      <c r="K28" s="32"/>
      <c r="L28" s="32"/>
      <c r="M28" s="15"/>
    </row>
    <row r="29" spans="1:13" s="39" customFormat="1" x14ac:dyDescent="0.3">
      <c r="A29" s="183"/>
      <c r="B29" s="33" t="s">
        <v>243</v>
      </c>
      <c r="C29" s="34">
        <v>3</v>
      </c>
      <c r="D29" s="33"/>
      <c r="E29" s="33"/>
      <c r="F29" s="21" t="s">
        <v>93</v>
      </c>
      <c r="H29" s="172"/>
      <c r="I29" s="11" t="s">
        <v>194</v>
      </c>
      <c r="J29" s="34">
        <v>3</v>
      </c>
      <c r="K29" s="32"/>
      <c r="L29" s="32"/>
      <c r="M29" s="15"/>
    </row>
    <row r="30" spans="1:13" s="39" customFormat="1" x14ac:dyDescent="0.3">
      <c r="A30" s="183"/>
      <c r="B30" s="33" t="s">
        <v>267</v>
      </c>
      <c r="C30" s="34">
        <v>3</v>
      </c>
      <c r="D30" s="33"/>
      <c r="E30" s="33"/>
      <c r="F30" s="21" t="s">
        <v>93</v>
      </c>
      <c r="H30" s="172"/>
      <c r="I30" s="33" t="s">
        <v>195</v>
      </c>
      <c r="J30" s="34">
        <v>3</v>
      </c>
      <c r="K30" s="32"/>
      <c r="L30" s="32"/>
      <c r="M30" s="15"/>
    </row>
    <row r="31" spans="1:13" s="39" customFormat="1" x14ac:dyDescent="0.3">
      <c r="A31" s="183"/>
      <c r="B31" s="33" t="s">
        <v>215</v>
      </c>
      <c r="C31" s="34">
        <v>3</v>
      </c>
      <c r="D31" s="33"/>
      <c r="E31" s="113"/>
      <c r="F31" s="15"/>
      <c r="H31" s="172"/>
      <c r="I31" s="62" t="s">
        <v>421</v>
      </c>
      <c r="J31" s="63">
        <v>2</v>
      </c>
      <c r="K31" s="62"/>
      <c r="L31" s="62"/>
      <c r="M31" s="63"/>
    </row>
    <row r="32" spans="1:13" s="39" customFormat="1" x14ac:dyDescent="0.3">
      <c r="A32" s="183"/>
      <c r="B32" s="33" t="s">
        <v>268</v>
      </c>
      <c r="C32" s="34">
        <v>3</v>
      </c>
      <c r="D32" s="33"/>
      <c r="E32" s="113"/>
      <c r="F32" s="15"/>
      <c r="H32" s="172"/>
      <c r="I32" s="62" t="s">
        <v>197</v>
      </c>
      <c r="J32" s="63">
        <v>3</v>
      </c>
      <c r="K32" s="62"/>
      <c r="L32" s="62"/>
      <c r="M32" s="89"/>
    </row>
    <row r="33" spans="1:13" s="39" customFormat="1" x14ac:dyDescent="0.3">
      <c r="A33" s="183"/>
      <c r="B33" s="33" t="s">
        <v>244</v>
      </c>
      <c r="C33" s="34">
        <v>3</v>
      </c>
      <c r="D33" s="33"/>
      <c r="E33" s="33"/>
      <c r="F33" s="21" t="s">
        <v>93</v>
      </c>
      <c r="H33" s="172"/>
      <c r="I33" s="62" t="s">
        <v>86</v>
      </c>
      <c r="J33" s="63">
        <v>3</v>
      </c>
      <c r="K33" s="62"/>
      <c r="L33" s="62"/>
      <c r="M33" s="89" t="s">
        <v>87</v>
      </c>
    </row>
    <row r="34" spans="1:13" s="39" customFormat="1" x14ac:dyDescent="0.3">
      <c r="A34" s="183"/>
      <c r="B34" s="33" t="s">
        <v>269</v>
      </c>
      <c r="C34" s="34">
        <v>3</v>
      </c>
      <c r="D34" s="33"/>
      <c r="E34" s="113"/>
      <c r="F34" s="15"/>
      <c r="H34" s="172"/>
      <c r="I34" s="88" t="s">
        <v>200</v>
      </c>
      <c r="J34" s="63">
        <v>3</v>
      </c>
      <c r="K34" s="62"/>
      <c r="L34" s="62"/>
      <c r="M34" s="89"/>
    </row>
    <row r="35" spans="1:13" s="39" customFormat="1" x14ac:dyDescent="0.3">
      <c r="A35" s="183"/>
      <c r="B35" s="33" t="s">
        <v>270</v>
      </c>
      <c r="C35" s="34">
        <v>3</v>
      </c>
      <c r="D35" s="33"/>
      <c r="E35" s="113"/>
      <c r="F35" s="15"/>
      <c r="H35" s="172"/>
      <c r="I35" s="88" t="s">
        <v>96</v>
      </c>
      <c r="J35" s="63">
        <v>3</v>
      </c>
      <c r="K35" s="88"/>
      <c r="L35" s="88"/>
      <c r="M35" s="89"/>
    </row>
    <row r="36" spans="1:13" s="39" customFormat="1" x14ac:dyDescent="0.3">
      <c r="A36" s="183"/>
      <c r="B36" s="33" t="s">
        <v>219</v>
      </c>
      <c r="C36" s="34">
        <v>3</v>
      </c>
      <c r="D36" s="33"/>
      <c r="E36" s="113"/>
      <c r="F36" s="15"/>
      <c r="H36" s="172"/>
      <c r="I36" s="88" t="s">
        <v>201</v>
      </c>
      <c r="J36" s="63">
        <v>3</v>
      </c>
      <c r="K36" s="88"/>
      <c r="L36" s="88"/>
      <c r="M36" s="89"/>
    </row>
    <row r="37" spans="1:13" s="39" customFormat="1" x14ac:dyDescent="0.3">
      <c r="A37" s="183"/>
      <c r="B37" s="33" t="s">
        <v>272</v>
      </c>
      <c r="C37" s="34">
        <v>3</v>
      </c>
      <c r="D37" s="33"/>
      <c r="E37" s="33"/>
      <c r="F37" s="21" t="s">
        <v>93</v>
      </c>
      <c r="H37" s="172"/>
      <c r="I37" s="88" t="s">
        <v>290</v>
      </c>
      <c r="J37" s="63">
        <v>3</v>
      </c>
      <c r="K37" s="88"/>
      <c r="L37" s="88"/>
      <c r="M37" s="89"/>
    </row>
    <row r="38" spans="1:13" s="39" customFormat="1" x14ac:dyDescent="0.3">
      <c r="A38" s="183"/>
      <c r="B38" s="33" t="s">
        <v>271</v>
      </c>
      <c r="C38" s="34">
        <v>3</v>
      </c>
      <c r="D38" s="33"/>
      <c r="E38" s="33"/>
      <c r="F38" s="21" t="s">
        <v>93</v>
      </c>
      <c r="H38" s="172"/>
      <c r="I38" s="62" t="s">
        <v>202</v>
      </c>
      <c r="J38" s="63">
        <v>3</v>
      </c>
      <c r="K38" s="88"/>
      <c r="L38" s="88"/>
      <c r="M38" s="89"/>
    </row>
    <row r="39" spans="1:13" s="39" customFormat="1" x14ac:dyDescent="0.3">
      <c r="A39" s="183"/>
      <c r="B39" s="113" t="s">
        <v>223</v>
      </c>
      <c r="C39" s="34">
        <v>3</v>
      </c>
      <c r="D39" s="113"/>
      <c r="E39" s="113"/>
      <c r="F39" s="15"/>
      <c r="H39" s="96"/>
    </row>
    <row r="40" spans="1:13" s="39" customFormat="1" x14ac:dyDescent="0.3">
      <c r="A40" s="183"/>
      <c r="B40" s="113" t="s">
        <v>224</v>
      </c>
      <c r="C40" s="34">
        <v>3</v>
      </c>
      <c r="D40" s="113"/>
      <c r="E40" s="113"/>
      <c r="F40" s="15"/>
      <c r="H40" s="96"/>
    </row>
    <row r="41" spans="1:13" s="39" customFormat="1" x14ac:dyDescent="0.3">
      <c r="A41" s="183"/>
      <c r="B41" s="113" t="s">
        <v>96</v>
      </c>
      <c r="C41" s="34">
        <v>3</v>
      </c>
      <c r="D41" s="113"/>
      <c r="E41" s="113"/>
      <c r="F41" s="15" t="s">
        <v>97</v>
      </c>
      <c r="H41" s="96"/>
    </row>
    <row r="42" spans="1:13" s="39" customFormat="1" x14ac:dyDescent="0.3">
      <c r="A42" s="183"/>
      <c r="B42" s="113" t="s">
        <v>226</v>
      </c>
      <c r="C42" s="34">
        <v>3</v>
      </c>
      <c r="D42" s="113"/>
      <c r="E42" s="113"/>
      <c r="F42" s="15"/>
      <c r="H42" s="96"/>
    </row>
    <row r="43" spans="1:13" s="39" customFormat="1" x14ac:dyDescent="0.3">
      <c r="A43" s="183"/>
      <c r="B43" s="113" t="s">
        <v>273</v>
      </c>
      <c r="C43" s="34">
        <v>3</v>
      </c>
      <c r="D43" s="113"/>
      <c r="E43" s="33"/>
      <c r="F43" s="15"/>
    </row>
    <row r="44" spans="1:13" s="39" customFormat="1" x14ac:dyDescent="0.3">
      <c r="A44" s="183"/>
      <c r="B44" s="113" t="s">
        <v>274</v>
      </c>
      <c r="C44" s="34">
        <v>3</v>
      </c>
      <c r="D44" s="113"/>
      <c r="E44" s="33"/>
      <c r="F44" s="15"/>
      <c r="H44" s="41"/>
      <c r="I44" s="41"/>
      <c r="J44" s="116"/>
      <c r="K44" s="116"/>
      <c r="L44" s="116"/>
      <c r="M44" s="41"/>
    </row>
    <row r="45" spans="1:13" s="39" customFormat="1" x14ac:dyDescent="0.3">
      <c r="A45" s="183"/>
      <c r="B45" s="113" t="s">
        <v>275</v>
      </c>
      <c r="C45" s="34">
        <v>3</v>
      </c>
      <c r="D45" s="113"/>
      <c r="E45" s="33"/>
      <c r="F45" s="15"/>
      <c r="H45" s="41"/>
      <c r="I45" s="41"/>
      <c r="J45" s="116"/>
      <c r="K45" s="116"/>
      <c r="L45" s="116"/>
      <c r="M45" s="41"/>
    </row>
    <row r="46" spans="1:13" s="39" customFormat="1" x14ac:dyDescent="0.3">
      <c r="A46" s="183"/>
      <c r="B46" s="114" t="s">
        <v>276</v>
      </c>
      <c r="C46" s="34">
        <v>3</v>
      </c>
      <c r="D46" s="114"/>
      <c r="E46" s="33"/>
      <c r="F46" s="21" t="s">
        <v>93</v>
      </c>
      <c r="H46" s="41"/>
      <c r="I46" s="41"/>
      <c r="J46" s="41"/>
      <c r="K46" s="41"/>
      <c r="L46" s="41"/>
      <c r="M46" s="41"/>
    </row>
    <row r="47" spans="1:13" s="39" customFormat="1" x14ac:dyDescent="0.3">
      <c r="A47" s="183"/>
      <c r="B47" s="114" t="s">
        <v>251</v>
      </c>
      <c r="C47" s="34">
        <v>3</v>
      </c>
      <c r="D47" s="114"/>
      <c r="E47" s="33"/>
      <c r="F47" s="21" t="s">
        <v>93</v>
      </c>
      <c r="H47" s="41"/>
      <c r="I47" s="41"/>
      <c r="J47" s="117"/>
      <c r="K47" s="117"/>
      <c r="L47" s="117"/>
      <c r="M47" s="41"/>
    </row>
    <row r="48" spans="1:13" s="39" customFormat="1" x14ac:dyDescent="0.3">
      <c r="A48" s="183"/>
      <c r="B48" s="114" t="s">
        <v>255</v>
      </c>
      <c r="C48" s="34">
        <v>3</v>
      </c>
      <c r="D48" s="114"/>
      <c r="E48" s="33"/>
      <c r="F48" s="15"/>
      <c r="H48" s="41"/>
      <c r="I48" s="41"/>
      <c r="J48" s="117"/>
      <c r="K48" s="117"/>
      <c r="L48" s="117"/>
      <c r="M48" s="41"/>
    </row>
    <row r="49" spans="1:13" s="39" customFormat="1" x14ac:dyDescent="0.3">
      <c r="A49" s="183"/>
      <c r="B49" s="114" t="s">
        <v>277</v>
      </c>
      <c r="C49" s="34">
        <v>3</v>
      </c>
      <c r="D49" s="114"/>
      <c r="E49" s="33"/>
      <c r="F49" s="15"/>
      <c r="H49" s="41"/>
      <c r="I49" s="41"/>
      <c r="J49" s="117"/>
      <c r="K49" s="117"/>
      <c r="L49" s="117"/>
      <c r="M49" s="41"/>
    </row>
    <row r="50" spans="1:13" s="39" customFormat="1" x14ac:dyDescent="0.3">
      <c r="A50" s="183"/>
      <c r="B50" s="33" t="s">
        <v>186</v>
      </c>
      <c r="C50" s="34">
        <v>3</v>
      </c>
      <c r="D50" s="33"/>
      <c r="E50" s="33"/>
      <c r="F50" s="15"/>
      <c r="H50" s="41"/>
      <c r="I50" s="41"/>
      <c r="J50" s="117"/>
      <c r="K50" s="117"/>
      <c r="L50" s="117"/>
      <c r="M50" s="41"/>
    </row>
    <row r="51" spans="1:13" s="39" customFormat="1" x14ac:dyDescent="0.3">
      <c r="A51" s="183"/>
      <c r="B51" s="33" t="s">
        <v>278</v>
      </c>
      <c r="C51" s="34">
        <v>3</v>
      </c>
      <c r="D51" s="33"/>
      <c r="E51" s="33"/>
      <c r="F51" s="15"/>
      <c r="H51" s="41"/>
      <c r="I51" s="41"/>
      <c r="J51" s="91"/>
      <c r="K51" s="91"/>
      <c r="L51" s="91"/>
      <c r="M51" s="41"/>
    </row>
    <row r="52" spans="1:13" s="39" customFormat="1" x14ac:dyDescent="0.3">
      <c r="A52" s="183"/>
      <c r="B52" s="33" t="s">
        <v>279</v>
      </c>
      <c r="C52" s="34">
        <v>3</v>
      </c>
      <c r="D52" s="33"/>
      <c r="E52" s="33"/>
      <c r="F52" s="15"/>
      <c r="H52" s="41"/>
      <c r="I52" s="41"/>
      <c r="J52" s="91"/>
      <c r="K52" s="91"/>
      <c r="L52" s="91"/>
      <c r="M52" s="41"/>
    </row>
    <row r="53" spans="1:13" s="39" customFormat="1" x14ac:dyDescent="0.3">
      <c r="A53" s="183"/>
      <c r="B53" s="113" t="s">
        <v>176</v>
      </c>
      <c r="C53" s="34">
        <v>3</v>
      </c>
      <c r="D53" s="113"/>
      <c r="E53" s="33"/>
      <c r="F53" s="15"/>
      <c r="H53" s="41"/>
      <c r="I53" s="41"/>
      <c r="J53" s="91"/>
      <c r="K53" s="91"/>
      <c r="L53" s="91"/>
      <c r="M53" s="41"/>
    </row>
    <row r="54" spans="1:13" s="39" customFormat="1" x14ac:dyDescent="0.3">
      <c r="A54" s="183"/>
      <c r="B54" s="113" t="s">
        <v>228</v>
      </c>
      <c r="C54" s="34">
        <v>3</v>
      </c>
      <c r="D54" s="113"/>
      <c r="E54" s="33"/>
      <c r="F54" s="15"/>
      <c r="H54" s="41"/>
      <c r="I54" s="41"/>
      <c r="J54" s="91"/>
      <c r="K54" s="91"/>
      <c r="L54" s="91"/>
      <c r="M54" s="41"/>
    </row>
    <row r="55" spans="1:13" s="39" customFormat="1" x14ac:dyDescent="0.3">
      <c r="A55" s="183"/>
      <c r="B55" s="113" t="s">
        <v>229</v>
      </c>
      <c r="C55" s="34">
        <v>2</v>
      </c>
      <c r="D55" s="113"/>
      <c r="E55" s="33"/>
      <c r="F55" s="15"/>
      <c r="H55" s="41"/>
      <c r="I55" s="41"/>
      <c r="J55" s="41"/>
      <c r="K55" s="41"/>
      <c r="L55" s="41"/>
      <c r="M55" s="41"/>
    </row>
    <row r="56" spans="1:13" s="39" customFormat="1" x14ac:dyDescent="0.3">
      <c r="A56" s="183"/>
      <c r="B56" s="113" t="s">
        <v>280</v>
      </c>
      <c r="C56" s="34">
        <v>3</v>
      </c>
      <c r="D56" s="113"/>
      <c r="E56" s="33"/>
      <c r="F56" s="21" t="s">
        <v>93</v>
      </c>
      <c r="H56" s="41"/>
      <c r="I56" s="41"/>
      <c r="J56" s="41"/>
      <c r="K56" s="41"/>
      <c r="L56" s="41"/>
      <c r="M56" s="41"/>
    </row>
    <row r="57" spans="1:13" s="39" customFormat="1" x14ac:dyDescent="0.3">
      <c r="A57" s="183"/>
      <c r="B57" s="113" t="s">
        <v>281</v>
      </c>
      <c r="C57" s="34">
        <v>3</v>
      </c>
      <c r="D57" s="113"/>
      <c r="E57" s="33"/>
      <c r="F57" s="21"/>
      <c r="H57" s="41"/>
      <c r="I57" s="41"/>
      <c r="J57" s="41"/>
      <c r="K57" s="41"/>
      <c r="L57" s="41"/>
      <c r="M57" s="41"/>
    </row>
    <row r="58" spans="1:13" s="39" customFormat="1" x14ac:dyDescent="0.3">
      <c r="A58" s="183"/>
      <c r="B58" s="113" t="s">
        <v>233</v>
      </c>
      <c r="C58" s="34">
        <v>3</v>
      </c>
      <c r="D58" s="113"/>
      <c r="E58" s="33"/>
      <c r="F58" s="21"/>
      <c r="H58" s="41"/>
      <c r="I58" s="41"/>
      <c r="J58" s="41"/>
      <c r="K58" s="41"/>
      <c r="L58" s="41"/>
      <c r="M58" s="41"/>
    </row>
    <row r="59" spans="1:13" s="39" customFormat="1" x14ac:dyDescent="0.3">
      <c r="A59" s="183"/>
      <c r="B59" s="113" t="s">
        <v>282</v>
      </c>
      <c r="C59" s="34">
        <v>3</v>
      </c>
      <c r="D59" s="113"/>
      <c r="E59" s="33"/>
      <c r="F59" s="21" t="s">
        <v>93</v>
      </c>
      <c r="H59" s="41"/>
      <c r="I59" s="41"/>
      <c r="J59" s="41"/>
      <c r="K59" s="41"/>
      <c r="L59" s="41"/>
      <c r="M59" s="41"/>
    </row>
    <row r="60" spans="1:13" s="39" customFormat="1" x14ac:dyDescent="0.3">
      <c r="A60" s="183"/>
      <c r="B60" s="113" t="s">
        <v>283</v>
      </c>
      <c r="C60" s="34">
        <v>3</v>
      </c>
      <c r="D60" s="113"/>
      <c r="E60" s="33"/>
      <c r="F60" s="21" t="s">
        <v>93</v>
      </c>
      <c r="H60" s="41"/>
      <c r="I60" s="41"/>
      <c r="J60" s="41"/>
      <c r="K60" s="41"/>
      <c r="L60" s="41"/>
      <c r="M60" s="41"/>
    </row>
    <row r="61" spans="1:13" s="39" customFormat="1" x14ac:dyDescent="0.3">
      <c r="A61" s="183"/>
      <c r="B61" s="113" t="s">
        <v>284</v>
      </c>
      <c r="C61" s="34">
        <v>3</v>
      </c>
      <c r="D61" s="113"/>
      <c r="E61" s="33"/>
      <c r="F61" s="21" t="s">
        <v>93</v>
      </c>
      <c r="H61" s="41"/>
      <c r="I61" s="41"/>
      <c r="J61" s="41"/>
      <c r="K61" s="41"/>
      <c r="L61" s="41"/>
      <c r="M61" s="41"/>
    </row>
    <row r="62" spans="1:13" s="39" customFormat="1" x14ac:dyDescent="0.3">
      <c r="A62" s="183"/>
      <c r="B62" s="113" t="s">
        <v>285</v>
      </c>
      <c r="C62" s="34">
        <v>3</v>
      </c>
      <c r="D62" s="113"/>
      <c r="E62" s="33"/>
      <c r="F62" s="21" t="s">
        <v>94</v>
      </c>
      <c r="H62" s="41"/>
      <c r="I62" s="41"/>
      <c r="J62" s="41"/>
      <c r="K62" s="41"/>
      <c r="L62" s="41"/>
      <c r="M62" s="41"/>
    </row>
    <row r="63" spans="1:13" s="39" customFormat="1" x14ac:dyDescent="0.3">
      <c r="A63" s="118"/>
      <c r="H63" s="41"/>
      <c r="I63" s="41"/>
      <c r="J63" s="41"/>
      <c r="K63" s="41"/>
      <c r="L63" s="41"/>
      <c r="M63" s="41"/>
    </row>
    <row r="64" spans="1:13" s="39" customFormat="1" x14ac:dyDescent="0.3">
      <c r="A64" s="118"/>
      <c r="H64" s="41"/>
      <c r="I64" s="41"/>
      <c r="J64" s="41"/>
      <c r="K64" s="41"/>
      <c r="L64" s="41"/>
      <c r="M64" s="41"/>
    </row>
    <row r="65" spans="1:1" x14ac:dyDescent="0.3">
      <c r="A65" s="106"/>
    </row>
  </sheetData>
  <mergeCells count="8">
    <mergeCell ref="A5:F5"/>
    <mergeCell ref="H5:M5"/>
    <mergeCell ref="A7:A9"/>
    <mergeCell ref="H7:H9"/>
    <mergeCell ref="A10:A13"/>
    <mergeCell ref="H10:H12"/>
    <mergeCell ref="H13:H38"/>
    <mergeCell ref="A14:A62"/>
  </mergeCells>
  <phoneticPr fontId="2" type="noConversion"/>
  <pageMargins left="0.39370078740157483" right="0.39370078740157483" top="0.39370078740157483" bottom="0.19685039370078741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學號+姓名</vt:lpstr>
      <vt:lpstr>工業系</vt:lpstr>
      <vt:lpstr>資訊系</vt:lpstr>
      <vt:lpstr>電子系</vt:lpstr>
      <vt:lpstr>電機系</vt:lpstr>
      <vt:lpstr>電子系+電機系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廖源鳳</cp:lastModifiedBy>
  <cp:lastPrinted>2025-12-11T04:24:34Z</cp:lastPrinted>
  <dcterms:created xsi:type="dcterms:W3CDTF">2014-12-24T08:58:01Z</dcterms:created>
  <dcterms:modified xsi:type="dcterms:W3CDTF">2026-08-20T02:13:46Z</dcterms:modified>
</cp:coreProperties>
</file>